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8" yWindow="-108" windowWidth="17496" windowHeight="10416" firstSheet="1" activeTab="17"/>
  </bookViews>
  <sheets>
    <sheet name="1" sheetId="1" r:id="rId1"/>
    <sheet name="1.1" sheetId="32" r:id="rId2"/>
    <sheet name="2" sheetId="2" r:id="rId3"/>
    <sheet name="2.1-2.1" sheetId="4" r:id="rId4"/>
    <sheet name="2.3" sheetId="8" r:id="rId5"/>
    <sheet name="2.4.-2.8" sheetId="7" r:id="rId6"/>
    <sheet name="3" sheetId="28" r:id="rId7"/>
    <sheet name="4" sheetId="5" r:id="rId8"/>
    <sheet name="4.1-4.4" sheetId="11" r:id="rId9"/>
    <sheet name="5" sheetId="36" r:id="rId10"/>
    <sheet name="6-7" sheetId="14" r:id="rId11"/>
    <sheet name="9" sheetId="13" r:id="rId12"/>
    <sheet name="8" sheetId="3" r:id="rId13"/>
    <sheet name="10" sheetId="25" r:id="rId14"/>
    <sheet name="11" sheetId="19" r:id="rId15"/>
    <sheet name="12" sheetId="17" r:id="rId16"/>
    <sheet name="13" sheetId="18" r:id="rId17"/>
    <sheet name="14" sheetId="43" r:id="rId18"/>
    <sheet name="Munka2" sheetId="44" r:id="rId19"/>
  </sheets>
  <definedNames>
    <definedName name="_xlnm.Print_Area" localSheetId="0">'1'!$A$1:$G$39</definedName>
    <definedName name="_xlnm.Print_Area" localSheetId="1">'1.1'!$A$1:$K$41</definedName>
    <definedName name="_xlnm.Print_Area" localSheetId="13">'10'!$C$1:$F$38</definedName>
    <definedName name="_xlnm.Print_Area" localSheetId="14">'11'!$A$1:$I$23</definedName>
    <definedName name="_xlnm.Print_Area" localSheetId="15">'12'!$B$1:$E$17</definedName>
    <definedName name="_xlnm.Print_Area" localSheetId="16">'13'!$A$1:$B$43</definedName>
    <definedName name="_xlnm.Print_Area" localSheetId="2">'2'!$A$1:$H$55</definedName>
    <definedName name="_xlnm.Print_Area" localSheetId="3">'2.1-2.1'!$A$1:$D$45</definedName>
    <definedName name="_xlnm.Print_Area" localSheetId="4">'2.3'!$A$1:$D$51</definedName>
    <definedName name="_xlnm.Print_Area" localSheetId="5">'2.4.-2.8'!$A$1:$B$55</definedName>
    <definedName name="_xlnm.Print_Area" localSheetId="6">'3'!$A$1:$E$59</definedName>
    <definedName name="_xlnm.Print_Area" localSheetId="7">'4'!$A$1:$E$45</definedName>
    <definedName name="_xlnm.Print_Area" localSheetId="8">'4.1-4.4'!$A$1:$E$43</definedName>
    <definedName name="_xlnm.Print_Area" localSheetId="9">'5'!$A$1:$E$47</definedName>
    <definedName name="_xlnm.Print_Area" localSheetId="10">'6-7'!$A$1:$C$27</definedName>
    <definedName name="_xlnm.Print_Area" localSheetId="12">'8'!$A$1:$B$26</definedName>
    <definedName name="_xlnm.Print_Area" localSheetId="11">'9'!$B$3:$F$24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43" l="1"/>
  <c r="C20" i="43"/>
  <c r="B20" i="43"/>
  <c r="B24" i="5" l="1"/>
  <c r="D28" i="4"/>
  <c r="I21" i="32"/>
  <c r="D35" i="1"/>
  <c r="G14" i="1"/>
  <c r="E36" i="5" l="1"/>
  <c r="D45" i="4"/>
  <c r="I15" i="32"/>
  <c r="I23" i="32" s="1"/>
  <c r="J15" i="32"/>
  <c r="D14" i="1"/>
  <c r="H14" i="1" s="1"/>
  <c r="G29" i="1"/>
  <c r="B15" i="14"/>
  <c r="B36" i="5"/>
  <c r="D33" i="8"/>
  <c r="B11" i="11"/>
  <c r="B26" i="14"/>
  <c r="D20" i="1"/>
  <c r="G20" i="1"/>
  <c r="F45" i="8"/>
  <c r="H15" i="2"/>
  <c r="H16" i="2"/>
  <c r="H14" i="2"/>
  <c r="H18" i="2"/>
  <c r="H19" i="2"/>
  <c r="B29" i="28"/>
  <c r="E29" i="28" s="1"/>
  <c r="H20" i="2"/>
  <c r="H35" i="2"/>
  <c r="H38" i="2"/>
  <c r="H39" i="2"/>
  <c r="H40" i="2"/>
  <c r="E6" i="17"/>
  <c r="G18" i="25"/>
  <c r="B33" i="7"/>
  <c r="E26" i="2" s="1"/>
  <c r="E33" i="2"/>
  <c r="F37" i="8"/>
  <c r="F12" i="8"/>
  <c r="E14" i="4"/>
  <c r="G12" i="25"/>
  <c r="G13" i="25"/>
  <c r="G14" i="25"/>
  <c r="G15" i="25"/>
  <c r="G16" i="25"/>
  <c r="G19" i="25"/>
  <c r="G20" i="25"/>
  <c r="G21" i="25"/>
  <c r="G22" i="25"/>
  <c r="G23" i="25"/>
  <c r="G24" i="25"/>
  <c r="G25" i="25"/>
  <c r="G26" i="25"/>
  <c r="G27" i="25"/>
  <c r="G29" i="25"/>
  <c r="G30" i="25"/>
  <c r="G33" i="25"/>
  <c r="G11" i="25"/>
  <c r="E45" i="8"/>
  <c r="E53" i="2"/>
  <c r="H53" i="2" s="1"/>
  <c r="C11" i="11"/>
  <c r="D11" i="11"/>
  <c r="E11" i="11"/>
  <c r="F12" i="2"/>
  <c r="H12" i="2" s="1"/>
  <c r="G12" i="2"/>
  <c r="F17" i="2"/>
  <c r="G17" i="2"/>
  <c r="D22" i="19"/>
  <c r="F22" i="19"/>
  <c r="H22" i="19"/>
  <c r="I22" i="19"/>
  <c r="E39" i="11"/>
  <c r="E40" i="11"/>
  <c r="E41" i="11"/>
  <c r="B42" i="11"/>
  <c r="C42" i="11"/>
  <c r="D42" i="11"/>
  <c r="F12" i="13"/>
  <c r="F23" i="13"/>
  <c r="G28" i="25"/>
  <c r="I25" i="25" s="1"/>
  <c r="E55" i="28"/>
  <c r="E53" i="28"/>
  <c r="I34" i="32"/>
  <c r="I33" i="32"/>
  <c r="I16" i="32"/>
  <c r="E56" i="28"/>
  <c r="E54" i="28"/>
  <c r="E45" i="28"/>
  <c r="E28" i="32" s="1"/>
  <c r="E44" i="28"/>
  <c r="E27" i="32" s="1"/>
  <c r="E46" i="28"/>
  <c r="E28" i="28"/>
  <c r="E26" i="28"/>
  <c r="E24" i="28"/>
  <c r="E22" i="28"/>
  <c r="E20" i="28"/>
  <c r="E18" i="28"/>
  <c r="E16" i="28"/>
  <c r="E14" i="28"/>
  <c r="E12" i="28"/>
  <c r="E10" i="28"/>
  <c r="E50" i="28"/>
  <c r="E34" i="32" s="1"/>
  <c r="E49" i="28"/>
  <c r="E33" i="32" s="1"/>
  <c r="E48" i="28"/>
  <c r="E32" i="32" s="1"/>
  <c r="E47" i="28"/>
  <c r="E31" i="32" s="1"/>
  <c r="G31" i="25"/>
  <c r="H43" i="2"/>
  <c r="H31" i="2"/>
  <c r="D19" i="32" s="1"/>
  <c r="H29" i="2"/>
  <c r="H11" i="2"/>
  <c r="E35" i="36"/>
  <c r="E33" i="36"/>
  <c r="E31" i="36"/>
  <c r="H42" i="2"/>
  <c r="H52" i="2"/>
  <c r="H51" i="2"/>
  <c r="D34" i="32" s="1"/>
  <c r="H50" i="2"/>
  <c r="D33" i="32" s="1"/>
  <c r="H49" i="2"/>
  <c r="H44" i="2"/>
  <c r="H41" i="2"/>
  <c r="H32" i="2"/>
  <c r="D20" i="32" s="1"/>
  <c r="H30" i="2"/>
  <c r="H24" i="2"/>
  <c r="H23" i="2"/>
  <c r="H10" i="2"/>
  <c r="E57" i="28"/>
  <c r="E27" i="28"/>
  <c r="E25" i="28"/>
  <c r="E23" i="28"/>
  <c r="E21" i="28"/>
  <c r="E19" i="28"/>
  <c r="E17" i="28"/>
  <c r="E15" i="28"/>
  <c r="E13" i="28"/>
  <c r="E11" i="28"/>
  <c r="N40" i="32"/>
  <c r="H13" i="2"/>
  <c r="E23" i="36"/>
  <c r="E34" i="36"/>
  <c r="E32" i="36"/>
  <c r="E27" i="36"/>
  <c r="E17" i="36"/>
  <c r="E15" i="36"/>
  <c r="E13" i="36"/>
  <c r="E43" i="28"/>
  <c r="E26" i="32" s="1"/>
  <c r="E20" i="32"/>
  <c r="E19" i="32"/>
  <c r="E21" i="32" s="1"/>
  <c r="E8" i="28"/>
  <c r="E9" i="28"/>
  <c r="E42" i="36"/>
  <c r="E40" i="36"/>
  <c r="E24" i="36"/>
  <c r="E22" i="36"/>
  <c r="E46" i="36"/>
  <c r="E16" i="36"/>
  <c r="E14" i="36"/>
  <c r="E31" i="28"/>
  <c r="E12" i="32" s="1"/>
  <c r="E30" i="28"/>
  <c r="E11" i="32" s="1"/>
  <c r="H46" i="2"/>
  <c r="H45" i="2"/>
  <c r="E43" i="36"/>
  <c r="E41" i="36"/>
  <c r="E39" i="36"/>
  <c r="E21" i="36"/>
  <c r="J21" i="32"/>
  <c r="H9" i="2"/>
  <c r="E37" i="36"/>
  <c r="E29" i="36"/>
  <c r="E19" i="36"/>
  <c r="E11" i="36"/>
  <c r="E9" i="36"/>
  <c r="H37" i="2"/>
  <c r="E47" i="2"/>
  <c r="H47" i="2" s="1"/>
  <c r="H8" i="2"/>
  <c r="E36" i="36"/>
  <c r="E28" i="36"/>
  <c r="E18" i="36"/>
  <c r="E10" i="36"/>
  <c r="E8" i="36"/>
  <c r="H25" i="2"/>
  <c r="F7" i="8"/>
  <c r="I17" i="32"/>
  <c r="I31" i="32"/>
  <c r="I28" i="32"/>
  <c r="B26" i="36"/>
  <c r="E26" i="36" s="1"/>
  <c r="E30" i="36"/>
  <c r="E25" i="32"/>
  <c r="E16" i="32"/>
  <c r="E38" i="36"/>
  <c r="H28" i="2"/>
  <c r="D16" i="32" s="1"/>
  <c r="H33" i="2"/>
  <c r="H48" i="2"/>
  <c r="D31" i="32" s="1"/>
  <c r="E35" i="32"/>
  <c r="I29" i="32"/>
  <c r="E44" i="36"/>
  <c r="E12" i="36"/>
  <c r="E25" i="36"/>
  <c r="E45" i="36"/>
  <c r="E58" i="28"/>
  <c r="H28" i="25"/>
  <c r="G32" i="25"/>
  <c r="G24" i="19"/>
  <c r="E7" i="28"/>
  <c r="H36" i="2"/>
  <c r="H7" i="2"/>
  <c r="H37" i="1"/>
  <c r="H39" i="1"/>
  <c r="H22" i="1"/>
  <c r="E36" i="32" l="1"/>
  <c r="H26" i="2"/>
  <c r="D14" i="32" s="1"/>
  <c r="E27" i="2"/>
  <c r="E34" i="2" s="1"/>
  <c r="H34" i="2" s="1"/>
  <c r="E30" i="32"/>
  <c r="E38" i="32" s="1"/>
  <c r="B47" i="36"/>
  <c r="E47" i="36" s="1"/>
  <c r="E54" i="2"/>
  <c r="H54" i="2" s="1"/>
  <c r="H17" i="2"/>
  <c r="E15" i="32"/>
  <c r="E23" i="32" s="1"/>
  <c r="E40" i="32" s="1"/>
  <c r="M40" i="32" s="1"/>
  <c r="I36" i="32"/>
  <c r="I29" i="1"/>
  <c r="D36" i="32"/>
  <c r="D38" i="32" s="1"/>
  <c r="I30" i="32"/>
  <c r="E42" i="11"/>
  <c r="H27" i="2" l="1"/>
  <c r="D15" i="32"/>
  <c r="D23" i="32" s="1"/>
  <c r="D40" i="32" s="1"/>
  <c r="E55" i="2"/>
  <c r="H55" i="2" s="1"/>
  <c r="I38" i="32"/>
  <c r="I40" i="32" s="1"/>
  <c r="I41" i="32" s="1"/>
  <c r="D41" i="32" l="1"/>
  <c r="L40" i="32"/>
</calcChain>
</file>

<file path=xl/sharedStrings.xml><?xml version="1.0" encoding="utf-8"?>
<sst xmlns="http://schemas.openxmlformats.org/spreadsheetml/2006/main" count="655" uniqueCount="408">
  <si>
    <t xml:space="preserve">Megnevezés </t>
  </si>
  <si>
    <t>Előirányzat</t>
  </si>
  <si>
    <t>I. Működési bevételek</t>
  </si>
  <si>
    <t>I. Személyi juttatás</t>
  </si>
  <si>
    <t xml:space="preserve">II. Munkaadót terhelő járulékok és szoc. Hozzájár. adó </t>
  </si>
  <si>
    <t xml:space="preserve">III. Dologi kiadások </t>
  </si>
  <si>
    <t>IV. Ellátottak pénzbeli juttatásai</t>
  </si>
  <si>
    <t xml:space="preserve">V. Egyéb működési kiadások </t>
  </si>
  <si>
    <t xml:space="preserve">I. Felhalmozási és tőke jellegű bevételek </t>
  </si>
  <si>
    <t>I. Beruházási kiadások ÁFÁ-val</t>
  </si>
  <si>
    <t xml:space="preserve">II. Felújítási kiadások ÁFÁ-val </t>
  </si>
  <si>
    <t xml:space="preserve">III. Egyéb felhalmozási kiadások </t>
  </si>
  <si>
    <t xml:space="preserve">IV. Államháztartáson kívülről átvett pénzeszközök </t>
  </si>
  <si>
    <t xml:space="preserve">I. Betétek visszavonása </t>
  </si>
  <si>
    <t xml:space="preserve">I. Szabad pénzeszközök betétként való elhelyezése </t>
  </si>
  <si>
    <t>Ezer Ft-ban</t>
  </si>
  <si>
    <t xml:space="preserve">  BEVÉTELEK JOGCÍMEI</t>
  </si>
  <si>
    <t xml:space="preserve">Önkormányzat </t>
  </si>
  <si>
    <t xml:space="preserve">Mindösszesen </t>
  </si>
  <si>
    <t xml:space="preserve">I. Működési bevételek </t>
  </si>
  <si>
    <t xml:space="preserve">1. Közhatalmi bevétel </t>
  </si>
  <si>
    <t xml:space="preserve">2. Intézményi működési bevétel </t>
  </si>
  <si>
    <t xml:space="preserve">3. Intézmények egyéb sajátos bevételei </t>
  </si>
  <si>
    <t xml:space="preserve">4. Kapott kamatok </t>
  </si>
  <si>
    <t xml:space="preserve">1. Helyi adók </t>
  </si>
  <si>
    <t xml:space="preserve">2. Átengedett központi adók </t>
  </si>
  <si>
    <t>3. Bírságok, pótlékok</t>
  </si>
  <si>
    <t xml:space="preserve">1. Tárgyi eszközök, immateriális javak értékesítése </t>
  </si>
  <si>
    <t xml:space="preserve">2. Önkormányzatok sajátos felhalm.-i és tőkebevételei </t>
  </si>
  <si>
    <t xml:space="preserve">3. Pénzügyi befektetések bevételei </t>
  </si>
  <si>
    <t xml:space="preserve">4. Üzemeltetésből, koncesszióból származó bevételek </t>
  </si>
  <si>
    <t>IV. Államháztartáson kívülről átvett pénzeszköz</t>
  </si>
  <si>
    <t xml:space="preserve"> </t>
  </si>
  <si>
    <t xml:space="preserve">Ezer Ft-ban </t>
  </si>
  <si>
    <t xml:space="preserve">1. Építményadó </t>
  </si>
  <si>
    <t>2. Telekadó</t>
  </si>
  <si>
    <t xml:space="preserve">3. Vállalkozók kommunális adója </t>
  </si>
  <si>
    <t>4. Magánszemélyek kommunális adója</t>
  </si>
  <si>
    <t>5. Idegenforgalmi adó tartózkodás után</t>
  </si>
  <si>
    <t xml:space="preserve">6. Idegenforgalmi adó épület után </t>
  </si>
  <si>
    <t xml:space="preserve">7. Iparűzési adó állandó jelleggel végzett iparűzési tevékenység után </t>
  </si>
  <si>
    <t>8. Iparűzési adó ideiglenes jelleggel végzett iparűzési tevékenység után (napi átalány)</t>
  </si>
  <si>
    <t xml:space="preserve">                Ezer Ft-ban </t>
  </si>
  <si>
    <t xml:space="preserve">BEVÉTELEK JOGCÍMEI </t>
  </si>
  <si>
    <t>Önkormányzat</t>
  </si>
  <si>
    <t xml:space="preserve">KIADÁSOK JOGCÍMEI </t>
  </si>
  <si>
    <t xml:space="preserve">A. Működési költségvetés kiadásai összesen </t>
  </si>
  <si>
    <t xml:space="preserve">II. Munkaadót terhelő járulékok és szoc. hozzájár. adó </t>
  </si>
  <si>
    <t>III. Dologi kiadások</t>
  </si>
  <si>
    <t xml:space="preserve">IV. Ellátottak pénzbeli juttatásai </t>
  </si>
  <si>
    <t xml:space="preserve">V. Egyéb működési kiadások összesen </t>
  </si>
  <si>
    <t>3. Társadalom-, szoc.politikai és egyéb juttatás, támogat.</t>
  </si>
  <si>
    <t>4. Előző évi működ. célú pénzmaradvány átadása</t>
  </si>
  <si>
    <t>5. Működési célú kamatkiadás</t>
  </si>
  <si>
    <t xml:space="preserve">I. Beruházási kiadások ÁFÁ-val </t>
  </si>
  <si>
    <t xml:space="preserve">II. Felujítási kiadások ÁFÁ-val </t>
  </si>
  <si>
    <t>III. Egyéb felhalmozási kiadások összesen</t>
  </si>
  <si>
    <t>3. Előző évi felhalm.-i pénzmaradvány átadás</t>
  </si>
  <si>
    <t>4. Pénzügyi befektetések</t>
  </si>
  <si>
    <t xml:space="preserve">Összesen </t>
  </si>
  <si>
    <t>Támogatott megnevezése</t>
  </si>
  <si>
    <t>Beruházási feladat</t>
  </si>
  <si>
    <t xml:space="preserve">Előirányzat összege </t>
  </si>
  <si>
    <t>Beruházás összesen</t>
  </si>
  <si>
    <t xml:space="preserve"> Felújítási cél</t>
  </si>
  <si>
    <t>Felújítás összesen</t>
  </si>
  <si>
    <t>Megnevezés</t>
  </si>
  <si>
    <t>Céltartalék  összesen</t>
  </si>
  <si>
    <t>KIMUTATÁS</t>
  </si>
  <si>
    <t>Adósságot keletkeztető ügylet megnevezése</t>
  </si>
  <si>
    <t xml:space="preserve">Összeg </t>
  </si>
  <si>
    <t>I. Fejlesztési cél, amelyek megvalósításához adósságot keletkeztető ügylet megkötése válik, vagy válhat szükségessé</t>
  </si>
  <si>
    <t>2.</t>
  </si>
  <si>
    <t>3.</t>
  </si>
  <si>
    <t xml:space="preserve">II. Adósságot keletkeztető más ügyletek </t>
  </si>
  <si>
    <t>1.</t>
  </si>
  <si>
    <t xml:space="preserve">KIMUTATÁS </t>
  </si>
  <si>
    <t xml:space="preserve">Hónap </t>
  </si>
  <si>
    <t xml:space="preserve">Költségvetési </t>
  </si>
  <si>
    <t xml:space="preserve">Hitel </t>
  </si>
  <si>
    <t xml:space="preserve">Kötvény </t>
  </si>
  <si>
    <t xml:space="preserve">Értékpapír </t>
  </si>
  <si>
    <t xml:space="preserve">Bevétel </t>
  </si>
  <si>
    <t>Kiadás</t>
  </si>
  <si>
    <t xml:space="preserve">Felvétel </t>
  </si>
  <si>
    <t xml:space="preserve">Törlesztés </t>
  </si>
  <si>
    <t>Kibocsátás</t>
  </si>
  <si>
    <t xml:space="preserve">Beváltás </t>
  </si>
  <si>
    <t xml:space="preserve">Eladás </t>
  </si>
  <si>
    <t xml:space="preserve">Vétel 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</si>
  <si>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</si>
  <si>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</si>
  <si>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</si>
  <si>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</si>
  <si>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</si>
  <si>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</si>
  <si>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</si>
  <si>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</si>
  <si>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</si>
  <si>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November</t>
  </si>
  <si>
    <t xml:space="preserve">December </t>
  </si>
  <si>
    <t>Összesen</t>
  </si>
  <si>
    <t xml:space="preserve">a közvetett támogatások tervezett összegéről </t>
  </si>
  <si>
    <t xml:space="preserve">Közvetett támogatás megnevezése </t>
  </si>
  <si>
    <t>Közvetett támogatás tervezett összege</t>
  </si>
  <si>
    <t xml:space="preserve">Ellátottak térítési díjának, kártérítésének méltányossági alapon történő elengedésének összege  </t>
  </si>
  <si>
    <t xml:space="preserve">Lakosság részére lakásépítéshez, lakásfelújításhoz nyújtott kölcsönök elengedésének összege </t>
  </si>
  <si>
    <t>Helyi adónál biztosított kedvezmény összege</t>
  </si>
  <si>
    <t xml:space="preserve">Ebből: </t>
  </si>
  <si>
    <t xml:space="preserve">       - építményadó</t>
  </si>
  <si>
    <t xml:space="preserve">       - telekadó</t>
  </si>
  <si>
    <t xml:space="preserve">       - vállalkozások kommunális adója</t>
  </si>
  <si>
    <t xml:space="preserve">       - magánszemélyek kommunális adója</t>
  </si>
  <si>
    <t xml:space="preserve">       - idegenforgalmi adó tartózkodás után </t>
  </si>
  <si>
    <t xml:space="preserve">       - idegenforgalmi adó épületek után </t>
  </si>
  <si>
    <t xml:space="preserve">       - iparűzési adó állandó jelleggel végzett iparűzési tevékenység után </t>
  </si>
  <si>
    <t xml:space="preserve">       - iparűzési adó ideiglenes jelleggel végzett iparűzési tevék. után </t>
  </si>
  <si>
    <t>Gépjárműadónál biztosított kedvezmény összege</t>
  </si>
  <si>
    <t>Helyi adónál biztosított mentesség összege</t>
  </si>
  <si>
    <t>Gépjárműadónál biztosított mentesség összege</t>
  </si>
  <si>
    <t>Helyiségek, eszközök hasznosításából származó kedvezmény összege</t>
  </si>
  <si>
    <t>Helyiségek, eszközök hasznosításából származó mentesség összege</t>
  </si>
  <si>
    <t>Egyéb nyújtott kedvezmény vagy kölcsön elengedésének összege</t>
  </si>
  <si>
    <t xml:space="preserve">ÖSSZESEN </t>
  </si>
  <si>
    <t xml:space="preserve">  2.1. Áru- és készletértékesítés bevétele</t>
  </si>
  <si>
    <t xml:space="preserve">  2.2. Szolgáltatások ellenértékének bevétele </t>
  </si>
  <si>
    <t xml:space="preserve">  2.3. Intézményi ellátás bevétele </t>
  </si>
  <si>
    <t xml:space="preserve">  2.4. Alkalmazottak térítési díja</t>
  </si>
  <si>
    <t xml:space="preserve">  2.5. Bérleti díj</t>
  </si>
  <si>
    <t xml:space="preserve">  2.6. Továbbszámlázott szolgáltatás</t>
  </si>
  <si>
    <t xml:space="preserve">  2.7. Egyéb intézményi bevétel</t>
  </si>
  <si>
    <t xml:space="preserve">  2.8. Kiszámlázott Áfa bevétel</t>
  </si>
  <si>
    <t xml:space="preserve">  2.9. Áfa visszatérülés</t>
  </si>
  <si>
    <t xml:space="preserve">  2.10. Fordított Áfa miatti bevétel</t>
  </si>
  <si>
    <t xml:space="preserve">II. Központi költségvetésből kapott támogatás </t>
  </si>
  <si>
    <t xml:space="preserve">               </t>
  </si>
  <si>
    <t>Mutató</t>
  </si>
  <si>
    <t>Ft/mutató</t>
  </si>
  <si>
    <t>Támogatás Önkormányzat</t>
  </si>
  <si>
    <t>II. Központi költségvetésből kapott támogatás</t>
  </si>
  <si>
    <t xml:space="preserve">D.II. Céltartalék célonkénti részletezése </t>
  </si>
  <si>
    <t xml:space="preserve">D.I. Általános tartalék részletezése </t>
  </si>
  <si>
    <t>Általános tartalék összesen</t>
  </si>
  <si>
    <t xml:space="preserve">  2.11. Értékesített tárgyi eszköz Áfája</t>
  </si>
  <si>
    <t xml:space="preserve">  2.12. Közterületfoglalási díj</t>
  </si>
  <si>
    <t xml:space="preserve">  2.13. Üzlethelyiség igénybevételi díj</t>
  </si>
  <si>
    <t xml:space="preserve">  2.14. Lakások lakbére</t>
  </si>
  <si>
    <t xml:space="preserve">  2.15. Nem lakás céljára szolgáló helyiség bérleti díja</t>
  </si>
  <si>
    <t xml:space="preserve">  2.16. Szemét díj bevétele</t>
  </si>
  <si>
    <t xml:space="preserve">  2.17. Kötbér, bánatpénz, kártérítés bevétele</t>
  </si>
  <si>
    <t xml:space="preserve"> - Önkorm.-i lakások értékesítése </t>
  </si>
  <si>
    <t xml:space="preserve"> - Nem lakás célj.szolg.helyis. értékesítése</t>
  </si>
  <si>
    <t xml:space="preserve"> - beépítetlen ingatlan </t>
  </si>
  <si>
    <t xml:space="preserve">              Az önkormányzat által felvett hitelek és kölcsönök állományáról</t>
  </si>
  <si>
    <t>Hitel, kölcsön megnevezése</t>
  </si>
  <si>
    <t>Lejárat</t>
  </si>
  <si>
    <t>Előre nem látható eseményekre (bevétel kiesés, kiadás növekedés)</t>
  </si>
  <si>
    <t>azon fejlesztési célokról, amelyek megvalósításához a Magyarország gazdasági stabilitásáról szóló 2011. évi CXCIV. törvény 3. § (1) bekezdés szerinti adósságot keletkeztető ügylet megkötése válik vagy válhat szükségessé, az adósságot keletkeztető ügyletek várható összegével együtt</t>
  </si>
  <si>
    <t>TÁMOGATÁSOK</t>
  </si>
  <si>
    <t>a) Önkormányzati hivatal működésének támogatása</t>
  </si>
  <si>
    <t>b) Település- üzemeltetéshez kapcsolódó feladatellátás támogatása összesen</t>
  </si>
  <si>
    <t>ba) A zöldterület- gazdálkodással kapcsilatos feladatok ellátásának támogatása</t>
  </si>
  <si>
    <t>bb) Közvilágítás fenntartásának támogatása</t>
  </si>
  <si>
    <t>bc) Köztemető fenntartással kapcsolatos feladatok támogatása</t>
  </si>
  <si>
    <t xml:space="preserve"> Ft- ban </t>
  </si>
  <si>
    <t>bd) Közutak fenntartásának támogatása</t>
  </si>
  <si>
    <t>Kötvény</t>
  </si>
  <si>
    <t xml:space="preserve">V. Önkormányzat kiegészítő támogatásai </t>
  </si>
  <si>
    <t xml:space="preserve">VI. Egyéb költségvetési támogatás államháztartáson belülről  </t>
  </si>
  <si>
    <t xml:space="preserve">VII. Államháztartáson kívülről átvett pénzeszközök </t>
  </si>
  <si>
    <t xml:space="preserve">IV. Központosított előirányzatok </t>
  </si>
  <si>
    <t xml:space="preserve">VI. Egyéb költségvetési támogatás államháztartáson belülről </t>
  </si>
  <si>
    <t xml:space="preserve">VI. Általános tartalék </t>
  </si>
  <si>
    <t xml:space="preserve">VII. Céltartalék </t>
  </si>
  <si>
    <t xml:space="preserve">A. MŰKÖDÉSI KÖLTSÉGVETÉSI BEVÉTELEK ÖSSZESEN </t>
  </si>
  <si>
    <t>A. MŰKÖDÉSI KÖLTSÉGVETÉSI KIADÁSOK ÖSSZESEN</t>
  </si>
  <si>
    <t xml:space="preserve">II. Költségv.-i hiány belső finansz.-ra szolgáló kv.-i, váll.-i maradv. Igénybevét. </t>
  </si>
  <si>
    <t xml:space="preserve">II. Értékpapír vásárlás </t>
  </si>
  <si>
    <t>III. Irányító szervi támogatása</t>
  </si>
  <si>
    <t xml:space="preserve">III. Irányító szervi támogatás kiutalása </t>
  </si>
  <si>
    <t>IV. Értékpapír kibocsátás, értékesítés, beváltás</t>
  </si>
  <si>
    <t xml:space="preserve">IV. Hitel, kölcsön törlesztése </t>
  </si>
  <si>
    <t xml:space="preserve">V. Hitel, kölcsön felvétele </t>
  </si>
  <si>
    <t>B. Finanszírozási bevételek összesen</t>
  </si>
  <si>
    <t xml:space="preserve">B. Finanszírozási kiadások összesen </t>
  </si>
  <si>
    <t xml:space="preserve">C. MŰKÖDÉSI BEVÉTELEK MINDÖSSZESEN (A+B) </t>
  </si>
  <si>
    <t xml:space="preserve">C. MŰKÖDÉSI KIADÁSOK MINDÖSSZESEN (A+B) </t>
  </si>
  <si>
    <t xml:space="preserve">III.Egyéb költségvetési támogatás államháztartáson belülről </t>
  </si>
  <si>
    <t xml:space="preserve">V. Céltartalék </t>
  </si>
  <si>
    <t xml:space="preserve">D. FELHALMOZÁSI KÖLTSÉGVETÉSI BEVÉTELEK ÖSSZESEN </t>
  </si>
  <si>
    <t>D. FELHALMOZÁSI KÖLTSÉGVETÉSI KIADÁSOK ÖSSZESEN</t>
  </si>
  <si>
    <t>II. Pénzügyi lízing tőketörlesztése</t>
  </si>
  <si>
    <t xml:space="preserve">IV.  Értékpapír vásárlása </t>
  </si>
  <si>
    <t>V. Hitel, kölcsön felvétel</t>
  </si>
  <si>
    <t xml:space="preserve">V. Hitel, kölcsön törlesztése </t>
  </si>
  <si>
    <t>E. Finanszírozási bevételek összesen</t>
  </si>
  <si>
    <t xml:space="preserve">E. Finanszírozási kiadások összesen </t>
  </si>
  <si>
    <t xml:space="preserve">F. FELHALMOZÁSI BEVÉTELEK MINDÖSSZESEN (D+E) </t>
  </si>
  <si>
    <t xml:space="preserve">F. FELHALMOZÁSI KIADÁSOK MINDÖSSZESEN (D+E) </t>
  </si>
  <si>
    <t>G. BEVÉTELEK MINDÖSSZESEN (C+F)</t>
  </si>
  <si>
    <t>G. KIADÁSOK MINDÖSSZESEN (C+F)</t>
  </si>
  <si>
    <t xml:space="preserve">Kötelező feladatok </t>
  </si>
  <si>
    <t xml:space="preserve">Önként vállalt feladat </t>
  </si>
  <si>
    <t xml:space="preserve">Állami (államigazg.) feladat </t>
  </si>
  <si>
    <t>III. Az önkorm. ált. működésének és ágazati felad. támogat.</t>
  </si>
  <si>
    <t xml:space="preserve">V. Önkorm. kiegészítő támogatása </t>
  </si>
  <si>
    <t>VII.  Államháztartáson kívülről átvett pénzeszköz</t>
  </si>
  <si>
    <t xml:space="preserve">A. Működési költségvetési bevételek összesen (I.+…VII.) </t>
  </si>
  <si>
    <t xml:space="preserve">II. Költségv.-i hiány belső finansz.-ra szolgáló kv.-i, váll.-i maradvány igénybevétele </t>
  </si>
  <si>
    <t xml:space="preserve">III. Irányító szerv támogatása </t>
  </si>
  <si>
    <t xml:space="preserve">IV. Értékpapír kibocsátás, értékesítés, beváltás </t>
  </si>
  <si>
    <t>B. Finanszírozási bevételek összesen (I.+...V.)</t>
  </si>
  <si>
    <t>C. MŰKÖDÉSI BEVÉTELEK MINDÖSSZESEN (A+B)</t>
  </si>
  <si>
    <t xml:space="preserve">III. Egyéb költségv.-i támogat. államházt.-on belülről </t>
  </si>
  <si>
    <t xml:space="preserve">D. Felhalmozási költségvetési bevételek összesen (I.+…IV.) </t>
  </si>
  <si>
    <t>E. Finanszírozási bevételek összesen (I+II+III+IV+V)</t>
  </si>
  <si>
    <t>F. FELHALMOZÁSI BEVÉTELEK MINDÖSSZESEN (A+B)</t>
  </si>
  <si>
    <t xml:space="preserve"> Központosított előirányzatok összesen </t>
  </si>
  <si>
    <t xml:space="preserve">A. IV. Központosított előirányzatok </t>
  </si>
  <si>
    <t>A. VII.Államháztartáson kívűlről átvett működési pénzeszköz</t>
  </si>
  <si>
    <t xml:space="preserve">D. III. Egyéb felhalmozási költségvetési támogatás áhn belülről </t>
  </si>
  <si>
    <t xml:space="preserve">Egyéb működési költségvetési támogatás államháztartáson belülről </t>
  </si>
  <si>
    <t xml:space="preserve">Áh.-on kívűlről átvett működési pénzeszköz összesen </t>
  </si>
  <si>
    <t>Egyéb felhalmozási költségvetési támogatás áhn belülről összesen</t>
  </si>
  <si>
    <t>D. IV.Államháztartáson kívűlről átvett felhalmozási pénzeszköz</t>
  </si>
  <si>
    <t xml:space="preserve">Államházt.-on kívülről átvett felhalmozási pénzeszk. össz. </t>
  </si>
  <si>
    <t>1. Egyéb költségvetési kiadás államháztartáson belülre</t>
  </si>
  <si>
    <t>2. Államháztartáson kívülre átadott pénzeszköz</t>
  </si>
  <si>
    <t xml:space="preserve">5. Fejlesztési célú kamatkiadás </t>
  </si>
  <si>
    <t>VI. Általános tartalék</t>
  </si>
  <si>
    <t>VII. Céltartalék</t>
  </si>
  <si>
    <t>D.III.1. Egyéb felhalmozási költségvetési kiadás államháztartáson belülre</t>
  </si>
  <si>
    <t>D.III.2. Felhalmozási célú pénzeszköz átad. államháztartáson kívülre</t>
  </si>
  <si>
    <t xml:space="preserve">D.I. Beruházási előirányzat célonkénti részletezése </t>
  </si>
  <si>
    <t xml:space="preserve">D.II. Felújítási előirányzat célonkénti részletezése </t>
  </si>
  <si>
    <t>kötvénybeváltás  *</t>
  </si>
  <si>
    <t xml:space="preserve">MINDÖSSZESEN </t>
  </si>
  <si>
    <t>MINDÖSSZESEN</t>
  </si>
  <si>
    <t>1. Áru- és készletértékesítés bevétele</t>
  </si>
  <si>
    <t xml:space="preserve">2. Szolgáltatások ellenértékének bevétele </t>
  </si>
  <si>
    <t>4. Alkalmazottak térítési díja</t>
  </si>
  <si>
    <t>5. Bérleti díj</t>
  </si>
  <si>
    <t>6. Továbbszámlázott szolgáltatás</t>
  </si>
  <si>
    <t>7. Egyéb intézményi bevétel</t>
  </si>
  <si>
    <t>8. Kiszámlázott Áfa bevétel</t>
  </si>
  <si>
    <t>9. Áfa visszatérülés</t>
  </si>
  <si>
    <t>10. Fordított Áfa miatti bevétel</t>
  </si>
  <si>
    <t>11. Értékesített tárgyi eszköz Áfája</t>
  </si>
  <si>
    <t>12. Közterületfoglalási díj</t>
  </si>
  <si>
    <t>13. Üzlethelyiség igénybevételi díj</t>
  </si>
  <si>
    <t>14. Lakások lakbére</t>
  </si>
  <si>
    <t>15. Nem lakás céljára szolgáló helyiség bérleti díja</t>
  </si>
  <si>
    <t>16. Szemét díj bevétele</t>
  </si>
  <si>
    <t>17. Kötbér, bánatpénz, kártérítés</t>
  </si>
  <si>
    <t>Minösszesen</t>
  </si>
  <si>
    <t>Önkormányzat beruházásai</t>
  </si>
  <si>
    <t xml:space="preserve">Egyéb felhalmozási költségvetési támogatás áhn belülről </t>
  </si>
  <si>
    <t>BEVÉTELEK</t>
  </si>
  <si>
    <t>Beruházási kiadás</t>
  </si>
  <si>
    <t>KIADÁSOK</t>
  </si>
  <si>
    <t xml:space="preserve">                Európai Uniós forrásból finanszírozott támogatással megvalósuló programok, projektek bevételei, kiadásai</t>
  </si>
  <si>
    <t>1. melléklet</t>
  </si>
  <si>
    <t xml:space="preserve"> Intézményi működési bevételek összesen </t>
  </si>
  <si>
    <t xml:space="preserve">                  3. melléklet</t>
  </si>
  <si>
    <t>Könyvtári és közművelődési feladatok támogatása</t>
  </si>
  <si>
    <t>1.1. melléklet</t>
  </si>
  <si>
    <t xml:space="preserve">                  2. melléklet</t>
  </si>
  <si>
    <t>7. melléklet</t>
  </si>
  <si>
    <t>mozgáskorl</t>
  </si>
  <si>
    <t>egyház</t>
  </si>
  <si>
    <t xml:space="preserve">ktgvetési </t>
  </si>
  <si>
    <t>KÖLTSÉGVETÉS MÉRLEGE</t>
  </si>
  <si>
    <t>Működési célu pénzeszközátadás</t>
  </si>
  <si>
    <t xml:space="preserve">2.1. melléklet </t>
  </si>
  <si>
    <t xml:space="preserve">2.2. melléklet </t>
  </si>
  <si>
    <t xml:space="preserve">      2/3. melléklet</t>
  </si>
  <si>
    <t xml:space="preserve">      2.4.  melléklet</t>
  </si>
  <si>
    <t xml:space="preserve">      2.5.melléklet</t>
  </si>
  <si>
    <t xml:space="preserve">      2.6.melléklet</t>
  </si>
  <si>
    <t xml:space="preserve">      2.7. melléklet</t>
  </si>
  <si>
    <t xml:space="preserve">      2.8. melléklet</t>
  </si>
  <si>
    <t xml:space="preserve">   4.  melléklet</t>
  </si>
  <si>
    <t>4.2.  melléklet</t>
  </si>
  <si>
    <t>4.3.  melléklet</t>
  </si>
  <si>
    <t>4.4.  melléklet</t>
  </si>
  <si>
    <t xml:space="preserve">                5. melléklet</t>
  </si>
  <si>
    <t>6. melléklet</t>
  </si>
  <si>
    <t xml:space="preserve">8.  melléklet </t>
  </si>
  <si>
    <t xml:space="preserve"> 10.  melléklet</t>
  </si>
  <si>
    <t>13.  melléklet</t>
  </si>
  <si>
    <t>október</t>
  </si>
  <si>
    <t>Közös Önkormányzati hivatal</t>
  </si>
  <si>
    <t>4. Gyermkétkeztetés támogatása</t>
  </si>
  <si>
    <t>c) Egyéb kötelező önkormányzati feladatok támogatása</t>
  </si>
  <si>
    <t>I/1. A helyi önkormányzatok működésének általános támogatásának részletezése</t>
  </si>
  <si>
    <t>Kistelepülések szociális feladatainak támogatása</t>
  </si>
  <si>
    <t>Közös Önkormányzati Hivatal</t>
  </si>
  <si>
    <t>A.V.1. Egyéb működési költségvetési kiadás államháztartáson kívülre</t>
  </si>
  <si>
    <t>A.V.2. Működési célú pénzeszköz átad. államháztartáson belülre</t>
  </si>
  <si>
    <t>Céltartalék</t>
  </si>
  <si>
    <t>4.1. melléklet</t>
  </si>
  <si>
    <t>V. I.1 jogcímekhez kapcsolódó kiegészítés</t>
  </si>
  <si>
    <t>II. Települési önkormányzatok egyes köznevelési feladatainak támogatása</t>
  </si>
  <si>
    <t>II.1. (1) 1 Óvodapedagógusok elismert létszáma</t>
  </si>
  <si>
    <t xml:space="preserve">II.1. (2) 1 Óvodapedagógusok nevelőmunkáját közvetlenül segítők száma a Köznev. Tv.2.melléklete szerint </t>
  </si>
  <si>
    <t>2015.évben 4 hónapra</t>
  </si>
  <si>
    <t>II.1. (3) 2 óvodapedagógusok elismert létszáma (pótlólagos összeg)</t>
  </si>
  <si>
    <t>II.1 Óvodapedagógusok, és az óvodapedagógusok nevelő munkáját közvetlenül segítők bértámogatása</t>
  </si>
  <si>
    <t>2015. évben 8 hónapra</t>
  </si>
  <si>
    <t>II.2. Óvodaműködtetési támogatás</t>
  </si>
  <si>
    <t>II.2. (8) 1 gyermekek nevelése a napi 8 órát eléri vagy meghaladja</t>
  </si>
  <si>
    <t>2015. évben 4 hónapra</t>
  </si>
  <si>
    <t>II.2. (8) 2 gyermekek nevelése a napi 8 órát eléri vagy meghaladja</t>
  </si>
  <si>
    <t>II.1. (1) 2 Óvodapedagógusok elismert létszáma</t>
  </si>
  <si>
    <t xml:space="preserve">II.1. (2) 2 Óvodapedagógusok nevelőmunkáját közvetlenül segítők száma a Köznev. Tv.2.melléklete szerint </t>
  </si>
  <si>
    <t>Összesen:</t>
  </si>
  <si>
    <t>III. A települési önkormányzatok szociális, gyermekjóléti, és gyermekétkeztetési feladatainak támogatása</t>
  </si>
  <si>
    <t>III.2 Települési önkormányzatok szociális feladatainak egyéb támogatása</t>
  </si>
  <si>
    <t>III.5. Gyermekétkeztetés támogatása</t>
  </si>
  <si>
    <t>III.5.a) A finanszírozás szempontjából elismert dolgozók bértámogatása</t>
  </si>
  <si>
    <t>III.5.b) Gyermekétkezteés üzemeltetési támogatása</t>
  </si>
  <si>
    <t>1. Egyéb működési kiadás államháztartáson belülre</t>
  </si>
  <si>
    <t>2. Köznevelési feladatok támogatása</t>
  </si>
  <si>
    <t>II. Közhatalmi bevételek</t>
  </si>
  <si>
    <t>III. Az önkorm. általános működésének támogatásai</t>
  </si>
  <si>
    <t xml:space="preserve">VI. Működési célú támogatás államháztartáson belülről </t>
  </si>
  <si>
    <t>III. Az önkorm. általános működésének támogatása</t>
  </si>
  <si>
    <t>3. Bérleti díjak</t>
  </si>
  <si>
    <t>4. Talajterhelési díj</t>
  </si>
  <si>
    <t>III. Az önkorm. ált. működésének  támogat.</t>
  </si>
  <si>
    <t>1. Helyi önkormányzatok működésének ált. tám.</t>
  </si>
  <si>
    <t xml:space="preserve">VI.Működési célú támogatás államháztartáson belülről  </t>
  </si>
  <si>
    <t>5. Könyvtár és közművelődési feladatok támogatása</t>
  </si>
  <si>
    <t xml:space="preserve"> Működési bevételek részletezése </t>
  </si>
  <si>
    <t>3. Ellátási díjak</t>
  </si>
  <si>
    <t xml:space="preserve">Közhatalmi bevételek részletezése </t>
  </si>
  <si>
    <t>9. Gépjárműadó</t>
  </si>
  <si>
    <t>10. Bírság</t>
  </si>
  <si>
    <t xml:space="preserve">Közhatalmi bevételek összesen </t>
  </si>
  <si>
    <t>A. VI. Működési célú támogatás áhn belülről</t>
  </si>
  <si>
    <t xml:space="preserve">ÚJKENÉZ KÖLTSÉGVETÉS MÉRLEGE FELADATONKÉNT </t>
  </si>
  <si>
    <t>2. Ellátási díjak, szolgáltatások ellenértéke</t>
  </si>
  <si>
    <t xml:space="preserve"> Ft-ban </t>
  </si>
  <si>
    <t xml:space="preserve"> Ft-ban</t>
  </si>
  <si>
    <t>Egyházak</t>
  </si>
  <si>
    <t xml:space="preserve">      Ft-ban</t>
  </si>
  <si>
    <t xml:space="preserve">       Ft-ban</t>
  </si>
  <si>
    <t xml:space="preserve">             Ft-ban</t>
  </si>
  <si>
    <t xml:space="preserve">           Ft-ban</t>
  </si>
  <si>
    <t xml:space="preserve">1. Önerő </t>
  </si>
  <si>
    <t xml:space="preserve"> Ft</t>
  </si>
  <si>
    <t xml:space="preserve">         Ft-ban</t>
  </si>
  <si>
    <t xml:space="preserve">        Ft-ban</t>
  </si>
  <si>
    <t>Ft-ban</t>
  </si>
  <si>
    <t xml:space="preserve">    9. melléklet</t>
  </si>
  <si>
    <t xml:space="preserve">12.  melléklet </t>
  </si>
  <si>
    <t xml:space="preserve">11.  melléklet </t>
  </si>
  <si>
    <t>I.6. A Polgármesteri illetmény támogatása</t>
  </si>
  <si>
    <t>III.6. A rászorulú gyerekek intézményen kívüli szünidei étkezésének támogatása</t>
  </si>
  <si>
    <t>Külterületi utak</t>
  </si>
  <si>
    <t>III. Államháztartáson belüli megelőlegezések visszafizetése</t>
  </si>
  <si>
    <t>III.Államháztartáson belüli megelőlegezés visszafizetése</t>
  </si>
  <si>
    <t>Közfoglalkoztatás</t>
  </si>
  <si>
    <t>,</t>
  </si>
  <si>
    <t xml:space="preserve">     A KÖTELEZŐ feladatok 2020 évi bevételi előirányzatai intézményenként összesen</t>
  </si>
  <si>
    <t>3. A települési önkormányzatok szociális feladatainak támogatása</t>
  </si>
  <si>
    <t xml:space="preserve">     Az ÖNKÉNT vállalt feladatok 2020. évi bevételi előirányzatai intézményenként összesen</t>
  </si>
  <si>
    <t xml:space="preserve">     A KÖTELEZŐ feladatok 2020. évi kiadási előirányzatai intézményenként összesen</t>
  </si>
  <si>
    <t xml:space="preserve">     Az ÖNKÉNT vállalt feladatok 2020. évi kiadási előirányzatai intézményenként összesen</t>
  </si>
  <si>
    <t xml:space="preserve">   2020. év</t>
  </si>
  <si>
    <t>Hitel -kölcsön állomány 2020. jan. 1- én</t>
  </si>
  <si>
    <t>Törlesztés 2020.évben *</t>
  </si>
  <si>
    <t>kötvény állománya 2020. jan.1-én</t>
  </si>
  <si>
    <t xml:space="preserve">   2020. évi  ELŐIRÁNYZAT-FELHASZNÁLÁSI TERV</t>
  </si>
  <si>
    <t>KIMUTATÁS a saját bevételek összegéről 2021-2023. év</t>
  </si>
  <si>
    <t>Saját bevétel megnevezése*</t>
  </si>
  <si>
    <t>Helyi adókból származó bevétel</t>
  </si>
  <si>
    <t>Az önkormányzati vagyon és az önkormányzatot megillető vagyoni értékű jog értékesítéséből hasznosításából származó bevétel</t>
  </si>
  <si>
    <t>Osztalék, kocessziós díj és hozambevétel</t>
  </si>
  <si>
    <t>Tárgyieszköz értékesítéséből származó bevétel</t>
  </si>
  <si>
    <t>Immateriális jószág értékesítéséből származó bevétel</t>
  </si>
  <si>
    <t>Részvény értékesítéséből származó bevétel</t>
  </si>
  <si>
    <t>Részesedés értékesítéséből származó bevétel</t>
  </si>
  <si>
    <t>Vállalt értékesítésből vagy privatizációból származó bevétel</t>
  </si>
  <si>
    <t>Bírság-, pótlék- és díjbevétel</t>
  </si>
  <si>
    <t>Kezeséggel kapcsolatos bevétel</t>
  </si>
  <si>
    <t>Saját bevétel összesen:</t>
  </si>
  <si>
    <t>* Az aósságot keletkeztető ügyletekhez történő hozzájárulás részletes szabályairól szóló 353/2011. (XII.30.) Korm. Rendelet 2.§ alapján.</t>
  </si>
  <si>
    <t>KIMUTATÁS az adósságot keletkeztető ügyletekből eredő fizetési kötelezettségek összegéről 2021-2023. év</t>
  </si>
  <si>
    <t>Adósságot keletkeztető ügylet megnevezése**</t>
  </si>
  <si>
    <t>Hitel felvételéből eredő aktuális tőketartozás</t>
  </si>
  <si>
    <t>Kölcsön felvételéből eredő aktuális tőketartozás</t>
  </si>
  <si>
    <t>Hitel átvállalásából eredő aktuális tőketartozás</t>
  </si>
  <si>
    <t>A számviteli törvény (Szt.) szerinti hitelviszonyt megtestesítő értékpapír forgalomba hozatal napjától a beváltás napjáig, kamatozó értékpapír esetén annak néértéke.</t>
  </si>
  <si>
    <t>Egyéb értékpapír vételára</t>
  </si>
  <si>
    <t>Váltó kibocsátása a kibocsátás napjától a beváltás napjáig és a váltóvalkiváltott kötelezettséggel megegyező, kamatot nem tartalmazó értéke</t>
  </si>
  <si>
    <t>A számviteli törvény (Szt.) szerinti hitelviszonyt megtestesítő értékpapír forgalomba hozatal napjától a beváltás napjáig, kamatozó értékpapír esetén annak névértéke.</t>
  </si>
  <si>
    <t>A Szt. szerinti pénzügyi lízing lízingbevevői félként történő megkötése a lízing futamideje alatt és a lízingszerződésben kikötött tőkerész hátralévő összege.</t>
  </si>
  <si>
    <t>A visszavásárlási kötelezettség kikötésével megkötött adásvételi szerződés eladói félként történő megkötése- ideértve Szt. szerinti valódi penziós és óvadési repó ügyleteket is- a visszavásárlásig, és a kikötött visszavásárlási ár</t>
  </si>
  <si>
    <t>Szerződésben kapott, legalább 365 nap időtartamú halasztott fizetés, részletfizetés, és a még ki nem fizetett ellenérték</t>
  </si>
  <si>
    <t>Külföldi hitelintézetek által, származkos műveletek különbözeteként az államadósság kezelő központ Zrt.-nél elhelyezett fedezeti betétek, és azok összege.</t>
  </si>
  <si>
    <t>** Magyarország gazdasági stabilitásáról szóló 2011. évi CXCIV törvény 3. §. (1) bek. Alapján</t>
  </si>
  <si>
    <t>2021. év</t>
  </si>
  <si>
    <t>9. melléklet</t>
  </si>
  <si>
    <t>2022.év</t>
  </si>
  <si>
    <t>2022. év</t>
  </si>
  <si>
    <t>2023. év</t>
  </si>
  <si>
    <t>Adósságot keletkezető ügyletekből eredő fizetési kötelezettség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</si>
</sst>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41">
    <font>
      <sz val="10"/>
      <name val="Arial"/>
      <charset val="238"/>
    </font>
    <font>
      <sz val="10"/>
      <name val="Arial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9"/>
      <name val="Arial"/>
      <charset val="238"/>
    </font>
    <font>
      <i/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Arial CE"/>
      <family val="2"/>
    </font>
    <font>
      <sz val="8"/>
      <name val="Arial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 CE"/>
      <family val="2"/>
    </font>
    <font>
      <sz val="9"/>
      <color indexed="8"/>
      <name val="Arial CE"/>
      <charset val="238"/>
    </font>
    <font>
      <sz val="10"/>
      <name val="Arial"/>
      <charset val="238"/>
    </font>
    <font>
      <sz val="10"/>
      <color indexed="8"/>
      <name val="Arial CE"/>
      <family val="2"/>
    </font>
    <font>
      <b/>
      <sz val="10"/>
      <color indexed="8"/>
      <name val="Arial CE"/>
      <family val="2"/>
    </font>
    <font>
      <sz val="9"/>
      <color indexed="8"/>
      <name val="Albany"/>
      <family val="2"/>
    </font>
    <font>
      <sz val="9"/>
      <color indexed="8"/>
      <name val="Arial"/>
      <family val="2"/>
    </font>
    <font>
      <b/>
      <sz val="9"/>
      <color indexed="8"/>
      <name val="Arial CE"/>
      <charset val="238"/>
    </font>
    <font>
      <b/>
      <sz val="10"/>
      <name val="Arial"/>
      <charset val="238"/>
    </font>
    <font>
      <sz val="9"/>
      <name val="Arial CE"/>
      <family val="2"/>
      <charset val="238"/>
    </font>
    <font>
      <sz val="9"/>
      <name val="Arial CE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0" xfId="0" applyFont="1"/>
    <xf numFmtId="0" fontId="3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/>
    </xf>
    <xf numFmtId="0" fontId="9" fillId="0" borderId="1" xfId="0" applyFont="1" applyBorder="1"/>
    <xf numFmtId="0" fontId="10" fillId="0" borderId="1" xfId="0" applyFont="1" applyBorder="1"/>
    <xf numFmtId="0" fontId="10" fillId="0" borderId="2" xfId="0" applyFont="1" applyBorder="1" applyAlignment="1">
      <alignment horizontal="left"/>
    </xf>
    <xf numFmtId="0" fontId="9" fillId="0" borderId="3" xfId="0" applyFont="1" applyBorder="1" applyAlignment="1">
      <alignment horizontal="right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12" fillId="0" borderId="0" xfId="0" applyFont="1" applyBorder="1"/>
    <xf numFmtId="0" fontId="0" fillId="0" borderId="0" xfId="0" applyBorder="1"/>
    <xf numFmtId="0" fontId="8" fillId="0" borderId="1" xfId="0" applyFont="1" applyBorder="1"/>
    <xf numFmtId="0" fontId="9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shrinkToFit="1"/>
    </xf>
    <xf numFmtId="0" fontId="8" fillId="0" borderId="0" xfId="0" applyFont="1" applyBorder="1"/>
    <xf numFmtId="0" fontId="11" fillId="0" borderId="0" xfId="0" applyFont="1" applyBorder="1"/>
    <xf numFmtId="0" fontId="8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9" fillId="0" borderId="0" xfId="0" applyFont="1"/>
    <xf numFmtId="0" fontId="16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10" fillId="0" borderId="1" xfId="0" applyFont="1" applyBorder="1" applyAlignment="1"/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 applyBorder="1"/>
    <xf numFmtId="0" fontId="9" fillId="0" borderId="0" xfId="0" applyFont="1" applyBorder="1"/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8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Alignment="1"/>
    <xf numFmtId="0" fontId="8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19" fillId="0" borderId="1" xfId="0" applyFont="1" applyBorder="1"/>
    <xf numFmtId="0" fontId="19" fillId="0" borderId="1" xfId="0" applyFont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1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20" fillId="2" borderId="2" xfId="0" applyFont="1" applyFill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1" xfId="0" applyFont="1" applyBorder="1" applyAlignment="1">
      <alignment horizontal="left" wrapText="1"/>
    </xf>
    <xf numFmtId="0" fontId="20" fillId="0" borderId="2" xfId="0" applyFont="1" applyFill="1" applyBorder="1" applyAlignment="1">
      <alignment horizontal="left"/>
    </xf>
    <xf numFmtId="3" fontId="17" fillId="0" borderId="1" xfId="0" applyNumberFormat="1" applyFont="1" applyBorder="1"/>
    <xf numFmtId="0" fontId="0" fillId="0" borderId="1" xfId="0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3" fontId="0" fillId="0" borderId="1" xfId="0" applyNumberFormat="1" applyFill="1" applyBorder="1"/>
    <xf numFmtId="0" fontId="12" fillId="0" borderId="4" xfId="0" applyFont="1" applyBorder="1" applyAlignment="1">
      <alignment horizontal="center"/>
    </xf>
    <xf numFmtId="0" fontId="17" fillId="0" borderId="5" xfId="0" applyFont="1" applyBorder="1"/>
    <xf numFmtId="3" fontId="17" fillId="0" borderId="5" xfId="0" applyNumberFormat="1" applyFont="1" applyBorder="1"/>
    <xf numFmtId="0" fontId="14" fillId="0" borderId="5" xfId="0" applyFont="1" applyBorder="1" applyAlignment="1">
      <alignment horizontal="center" wrapText="1"/>
    </xf>
    <xf numFmtId="3" fontId="10" fillId="0" borderId="1" xfId="0" applyNumberFormat="1" applyFont="1" applyBorder="1"/>
    <xf numFmtId="0" fontId="17" fillId="0" borderId="1" xfId="0" applyFont="1" applyBorder="1" applyAlignment="1">
      <alignment horizontal="center"/>
    </xf>
    <xf numFmtId="3" fontId="6" fillId="0" borderId="1" xfId="0" applyNumberFormat="1" applyFont="1" applyBorder="1"/>
    <xf numFmtId="3" fontId="25" fillId="0" borderId="1" xfId="0" applyNumberFormat="1" applyFont="1" applyBorder="1"/>
    <xf numFmtId="3" fontId="26" fillId="0" borderId="1" xfId="0" applyNumberFormat="1" applyFont="1" applyBorder="1"/>
    <xf numFmtId="0" fontId="12" fillId="0" borderId="0" xfId="0" applyFont="1" applyAlignment="1">
      <alignment horizontal="left"/>
    </xf>
    <xf numFmtId="3" fontId="5" fillId="0" borderId="1" xfId="0" applyNumberFormat="1" applyFont="1" applyBorder="1" applyAlignment="1">
      <alignment horizontal="right"/>
    </xf>
    <xf numFmtId="3" fontId="0" fillId="2" borderId="1" xfId="0" applyNumberFormat="1" applyFill="1" applyBorder="1"/>
    <xf numFmtId="3" fontId="17" fillId="2" borderId="1" xfId="0" applyNumberFormat="1" applyFont="1" applyFill="1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5" fillId="0" borderId="1" xfId="0" applyNumberFormat="1" applyFont="1" applyBorder="1"/>
    <xf numFmtId="3" fontId="5" fillId="2" borderId="1" xfId="0" applyNumberFormat="1" applyFont="1" applyFill="1" applyBorder="1"/>
    <xf numFmtId="0" fontId="6" fillId="0" borderId="1" xfId="0" applyFont="1" applyBorder="1" applyAlignment="1"/>
    <xf numFmtId="3" fontId="0" fillId="0" borderId="0" xfId="0" applyNumberFormat="1"/>
    <xf numFmtId="0" fontId="27" fillId="0" borderId="6" xfId="0" applyFont="1" applyBorder="1"/>
    <xf numFmtId="0" fontId="27" fillId="0" borderId="6" xfId="0" applyFont="1" applyFill="1" applyBorder="1"/>
    <xf numFmtId="3" fontId="17" fillId="0" borderId="1" xfId="0" applyNumberFormat="1" applyFont="1" applyBorder="1" applyAlignment="1">
      <alignment horizontal="right"/>
    </xf>
    <xf numFmtId="0" fontId="23" fillId="0" borderId="0" xfId="0" applyFont="1"/>
    <xf numFmtId="3" fontId="13" fillId="0" borderId="1" xfId="0" applyNumberFormat="1" applyFont="1" applyBorder="1" applyAlignment="1">
      <alignment horizontal="right"/>
    </xf>
    <xf numFmtId="3" fontId="11" fillId="0" borderId="0" xfId="0" applyNumberFormat="1" applyFont="1" applyBorder="1"/>
    <xf numFmtId="3" fontId="29" fillId="0" borderId="0" xfId="0" applyNumberFormat="1" applyFont="1" applyBorder="1"/>
    <xf numFmtId="3" fontId="11" fillId="0" borderId="0" xfId="0" applyNumberFormat="1" applyFont="1" applyFill="1" applyBorder="1"/>
    <xf numFmtId="3" fontId="21" fillId="0" borderId="1" xfId="0" applyNumberFormat="1" applyFont="1" applyBorder="1" applyAlignment="1">
      <alignment horizontal="right"/>
    </xf>
    <xf numFmtId="3" fontId="21" fillId="2" borderId="1" xfId="0" applyNumberFormat="1" applyFont="1" applyFill="1" applyBorder="1" applyAlignment="1">
      <alignment horizontal="right"/>
    </xf>
    <xf numFmtId="3" fontId="21" fillId="0" borderId="1" xfId="0" applyNumberFormat="1" applyFont="1" applyBorder="1" applyAlignment="1">
      <alignment horizontal="right" vertical="center"/>
    </xf>
    <xf numFmtId="0" fontId="0" fillId="0" borderId="0" xfId="0" applyFill="1"/>
    <xf numFmtId="3" fontId="17" fillId="0" borderId="0" xfId="0" applyNumberFormat="1" applyFont="1"/>
    <xf numFmtId="0" fontId="17" fillId="0" borderId="0" xfId="0" applyFont="1"/>
    <xf numFmtId="0" fontId="0" fillId="0" borderId="0" xfId="0" applyFill="1" applyBorder="1"/>
    <xf numFmtId="3" fontId="27" fillId="0" borderId="1" xfId="0" applyNumberFormat="1" applyFont="1" applyFill="1" applyBorder="1"/>
    <xf numFmtId="0" fontId="6" fillId="0" borderId="1" xfId="0" applyFont="1" applyBorder="1" applyAlignment="1">
      <alignment vertical="center" wrapText="1"/>
    </xf>
    <xf numFmtId="0" fontId="27" fillId="0" borderId="0" xfId="0" applyFont="1"/>
    <xf numFmtId="0" fontId="27" fillId="0" borderId="0" xfId="0" applyFont="1" applyBorder="1"/>
    <xf numFmtId="0" fontId="30" fillId="0" borderId="0" xfId="0" applyFont="1"/>
    <xf numFmtId="3" fontId="27" fillId="0" borderId="1" xfId="0" applyNumberFormat="1" applyFont="1" applyBorder="1"/>
    <xf numFmtId="1" fontId="27" fillId="0" borderId="1" xfId="0" applyNumberFormat="1" applyFont="1" applyBorder="1"/>
    <xf numFmtId="0" fontId="27" fillId="3" borderId="6" xfId="0" applyFont="1" applyFill="1" applyBorder="1"/>
    <xf numFmtId="3" fontId="27" fillId="3" borderId="1" xfId="0" applyNumberFormat="1" applyFont="1" applyFill="1" applyBorder="1"/>
    <xf numFmtId="1" fontId="27" fillId="3" borderId="1" xfId="0" applyNumberFormat="1" applyFont="1" applyFill="1" applyBorder="1"/>
    <xf numFmtId="1" fontId="27" fillId="0" borderId="1" xfId="0" applyNumberFormat="1" applyFont="1" applyFill="1" applyBorder="1"/>
    <xf numFmtId="0" fontId="23" fillId="0" borderId="10" xfId="0" applyFont="1" applyFill="1" applyBorder="1"/>
    <xf numFmtId="3" fontId="23" fillId="0" borderId="11" xfId="0" applyNumberFormat="1" applyFont="1" applyFill="1" applyBorder="1"/>
    <xf numFmtId="3" fontId="23" fillId="0" borderId="12" xfId="0" applyNumberFormat="1" applyFont="1" applyFill="1" applyBorder="1"/>
    <xf numFmtId="0" fontId="27" fillId="0" borderId="1" xfId="0" applyFont="1" applyFill="1" applyBorder="1"/>
    <xf numFmtId="3" fontId="32" fillId="0" borderId="13" xfId="0" applyNumberFormat="1" applyFont="1" applyBorder="1"/>
    <xf numFmtId="0" fontId="5" fillId="0" borderId="1" xfId="0" applyFont="1" applyBorder="1" applyAlignment="1">
      <alignment horizontal="center"/>
    </xf>
    <xf numFmtId="0" fontId="31" fillId="0" borderId="0" xfId="0" applyFont="1" applyAlignment="1">
      <alignment horizontal="left"/>
    </xf>
    <xf numFmtId="3" fontId="18" fillId="0" borderId="1" xfId="0" applyNumberFormat="1" applyFont="1" applyBorder="1" applyAlignment="1">
      <alignment horizontal="right"/>
    </xf>
    <xf numFmtId="3" fontId="33" fillId="0" borderId="14" xfId="0" applyNumberFormat="1" applyFont="1" applyBorder="1"/>
    <xf numFmtId="3" fontId="33" fillId="0" borderId="15" xfId="0" applyNumberFormat="1" applyFont="1" applyFill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Continuous"/>
    </xf>
    <xf numFmtId="0" fontId="18" fillId="0" borderId="0" xfId="0" applyFont="1"/>
    <xf numFmtId="3" fontId="5" fillId="0" borderId="1" xfId="0" applyNumberFormat="1" applyFont="1" applyFill="1" applyBorder="1"/>
    <xf numFmtId="0" fontId="27" fillId="0" borderId="0" xfId="0" applyFont="1" applyFill="1" applyBorder="1"/>
    <xf numFmtId="3" fontId="27" fillId="0" borderId="0" xfId="0" applyNumberFormat="1" applyFont="1" applyFill="1" applyBorder="1"/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28" fillId="0" borderId="1" xfId="0" applyFont="1" applyFill="1" applyBorder="1"/>
    <xf numFmtId="3" fontId="28" fillId="0" borderId="1" xfId="0" applyNumberFormat="1" applyFont="1" applyFill="1" applyBorder="1"/>
    <xf numFmtId="0" fontId="34" fillId="0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3" fontId="34" fillId="0" borderId="1" xfId="0" applyNumberFormat="1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0" fillId="0" borderId="0" xfId="0" applyFont="1"/>
    <xf numFmtId="0" fontId="17" fillId="0" borderId="0" xfId="0" applyFont="1" applyAlignment="1">
      <alignment horizontal="right"/>
    </xf>
    <xf numFmtId="0" fontId="17" fillId="0" borderId="16" xfId="0" applyFont="1" applyBorder="1"/>
    <xf numFmtId="0" fontId="0" fillId="0" borderId="1" xfId="0" applyFill="1" applyBorder="1" applyAlignment="1">
      <alignment wrapText="1"/>
    </xf>
    <xf numFmtId="0" fontId="15" fillId="0" borderId="0" xfId="0" applyFont="1" applyAlignment="1">
      <alignment horizontal="left"/>
    </xf>
    <xf numFmtId="0" fontId="17" fillId="0" borderId="7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0" fillId="0" borderId="9" xfId="0" applyBorder="1"/>
    <xf numFmtId="0" fontId="0" fillId="0" borderId="5" xfId="0" applyBorder="1"/>
    <xf numFmtId="0" fontId="0" fillId="0" borderId="6" xfId="0" applyBorder="1"/>
    <xf numFmtId="3" fontId="0" fillId="0" borderId="17" xfId="0" applyNumberFormat="1" applyBorder="1"/>
    <xf numFmtId="0" fontId="0" fillId="0" borderId="10" xfId="0" applyFill="1" applyBorder="1"/>
    <xf numFmtId="0" fontId="0" fillId="0" borderId="11" xfId="0" applyBorder="1" applyAlignment="1">
      <alignment horizontal="right"/>
    </xf>
    <xf numFmtId="0" fontId="0" fillId="0" borderId="11" xfId="0" applyBorder="1"/>
    <xf numFmtId="0" fontId="6" fillId="2" borderId="2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0" fillId="4" borderId="0" xfId="0" applyFill="1"/>
    <xf numFmtId="16" fontId="10" fillId="0" borderId="1" xfId="0" applyNumberFormat="1" applyFont="1" applyBorder="1" applyAlignment="1"/>
    <xf numFmtId="49" fontId="10" fillId="0" borderId="1" xfId="0" applyNumberFormat="1" applyFont="1" applyBorder="1" applyAlignment="1">
      <alignment vertical="center"/>
    </xf>
    <xf numFmtId="0" fontId="10" fillId="4" borderId="1" xfId="0" applyFont="1" applyFill="1" applyBorder="1" applyAlignment="1"/>
    <xf numFmtId="0" fontId="9" fillId="0" borderId="1" xfId="0" applyFont="1" applyFill="1" applyBorder="1" applyAlignment="1"/>
    <xf numFmtId="0" fontId="9" fillId="0" borderId="1" xfId="0" applyFont="1" applyBorder="1" applyAlignment="1">
      <alignment vertical="center" wrapText="1"/>
    </xf>
    <xf numFmtId="0" fontId="10" fillId="0" borderId="1" xfId="0" applyFont="1" applyFill="1" applyBorder="1" applyAlignment="1"/>
    <xf numFmtId="0" fontId="9" fillId="4" borderId="1" xfId="0" applyFont="1" applyFill="1" applyBorder="1" applyAlignment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0" fillId="4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center"/>
    </xf>
    <xf numFmtId="16" fontId="6" fillId="0" borderId="1" xfId="0" applyNumberFormat="1" applyFont="1" applyBorder="1" applyAlignment="1">
      <alignment horizontal="left" wrapText="1"/>
    </xf>
    <xf numFmtId="16" fontId="6" fillId="0" borderId="1" xfId="0" applyNumberFormat="1" applyFont="1" applyBorder="1" applyAlignment="1">
      <alignment horizontal="left" vertical="center" wrapText="1"/>
    </xf>
    <xf numFmtId="0" fontId="35" fillId="0" borderId="0" xfId="0" applyFont="1" applyBorder="1"/>
    <xf numFmtId="0" fontId="35" fillId="0" borderId="0" xfId="0" applyFont="1"/>
    <xf numFmtId="3" fontId="35" fillId="0" borderId="0" xfId="0" applyNumberFormat="1" applyFont="1"/>
    <xf numFmtId="3" fontId="35" fillId="0" borderId="0" xfId="0" applyNumberFormat="1" applyFont="1" applyBorder="1"/>
    <xf numFmtId="16" fontId="5" fillId="0" borderId="1" xfId="0" applyNumberFormat="1" applyFont="1" applyBorder="1" applyAlignment="1">
      <alignment horizontal="left" wrapText="1"/>
    </xf>
    <xf numFmtId="0" fontId="5" fillId="4" borderId="1" xfId="0" applyFont="1" applyFill="1" applyBorder="1" applyAlignment="1">
      <alignment horizontal="left" vertical="center"/>
    </xf>
    <xf numFmtId="0" fontId="0" fillId="4" borderId="0" xfId="0" applyFill="1" applyBorder="1"/>
    <xf numFmtId="3" fontId="0" fillId="4" borderId="0" xfId="0" applyNumberFormat="1" applyFill="1"/>
    <xf numFmtId="0" fontId="5" fillId="4" borderId="1" xfId="0" applyFont="1" applyFill="1" applyBorder="1" applyAlignment="1"/>
    <xf numFmtId="3" fontId="0" fillId="4" borderId="0" xfId="0" applyNumberFormat="1" applyFill="1" applyBorder="1"/>
    <xf numFmtId="0" fontId="5" fillId="0" borderId="0" xfId="0" applyFont="1" applyBorder="1" applyAlignment="1">
      <alignment horizontal="left"/>
    </xf>
    <xf numFmtId="3" fontId="27" fillId="0" borderId="1" xfId="0" applyNumberFormat="1" applyFont="1" applyBorder="1" applyAlignment="1">
      <alignment horizontal="right"/>
    </xf>
    <xf numFmtId="1" fontId="27" fillId="0" borderId="1" xfId="0" applyNumberFormat="1" applyFont="1" applyBorder="1" applyAlignment="1">
      <alignment horizontal="right"/>
    </xf>
    <xf numFmtId="0" fontId="23" fillId="0" borderId="1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3" fontId="0" fillId="0" borderId="17" xfId="0" applyNumberFormat="1" applyFill="1" applyBorder="1" applyAlignment="1">
      <alignment horizontal="right"/>
    </xf>
    <xf numFmtId="1" fontId="0" fillId="0" borderId="17" xfId="1" applyNumberFormat="1" applyFont="1" applyFill="1" applyBorder="1" applyAlignment="1">
      <alignment horizontal="right"/>
    </xf>
    <xf numFmtId="0" fontId="0" fillId="0" borderId="17" xfId="0" applyBorder="1" applyAlignment="1">
      <alignment horizontal="right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0" fillId="0" borderId="17" xfId="0" applyNumberFormat="1" applyFill="1" applyBorder="1"/>
    <xf numFmtId="3" fontId="27" fillId="0" borderId="17" xfId="0" applyNumberFormat="1" applyFont="1" applyFill="1" applyBorder="1"/>
    <xf numFmtId="3" fontId="0" fillId="4" borderId="17" xfId="0" applyNumberFormat="1" applyFill="1" applyBorder="1"/>
    <xf numFmtId="0" fontId="5" fillId="0" borderId="2" xfId="0" applyFont="1" applyBorder="1" applyAlignment="1">
      <alignment horizontal="center" vertical="center"/>
    </xf>
    <xf numFmtId="3" fontId="0" fillId="0" borderId="0" xfId="0" applyNumberFormat="1" applyFill="1"/>
    <xf numFmtId="0" fontId="21" fillId="0" borderId="2" xfId="0" applyFont="1" applyBorder="1" applyAlignment="1">
      <alignment horizontal="left"/>
    </xf>
    <xf numFmtId="0" fontId="21" fillId="0" borderId="20" xfId="0" applyFont="1" applyBorder="1" applyAlignment="1">
      <alignment horizontal="left" wrapText="1"/>
    </xf>
    <xf numFmtId="0" fontId="21" fillId="0" borderId="18" xfId="0" applyFont="1" applyBorder="1" applyAlignment="1">
      <alignment horizontal="left" wrapText="1"/>
    </xf>
    <xf numFmtId="0" fontId="21" fillId="0" borderId="2" xfId="0" applyFont="1" applyFill="1" applyBorder="1" applyAlignment="1">
      <alignment horizontal="left"/>
    </xf>
    <xf numFmtId="0" fontId="21" fillId="0" borderId="20" xfId="0" applyFont="1" applyFill="1" applyBorder="1" applyAlignment="1">
      <alignment horizontal="left"/>
    </xf>
    <xf numFmtId="0" fontId="21" fillId="0" borderId="18" xfId="0" applyFont="1" applyFill="1" applyBorder="1" applyAlignment="1">
      <alignment horizontal="left"/>
    </xf>
    <xf numFmtId="0" fontId="3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vertical="center" wrapText="1"/>
    </xf>
    <xf numFmtId="3" fontId="6" fillId="0" borderId="2" xfId="0" applyNumberFormat="1" applyFont="1" applyBorder="1"/>
    <xf numFmtId="0" fontId="5" fillId="0" borderId="0" xfId="0" applyFont="1" applyAlignment="1">
      <alignment horizontal="center"/>
    </xf>
    <xf numFmtId="3" fontId="18" fillId="0" borderId="1" xfId="0" applyNumberFormat="1" applyFont="1" applyFill="1" applyBorder="1"/>
    <xf numFmtId="0" fontId="27" fillId="0" borderId="1" xfId="0" applyFont="1" applyBorder="1"/>
    <xf numFmtId="0" fontId="27" fillId="0" borderId="1" xfId="0" applyFont="1" applyBorder="1" applyAlignment="1">
      <alignment wrapText="1"/>
    </xf>
    <xf numFmtId="0" fontId="27" fillId="0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3" fontId="5" fillId="4" borderId="1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/>
    <xf numFmtId="3" fontId="5" fillId="4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/>
    <xf numFmtId="0" fontId="14" fillId="0" borderId="9" xfId="0" applyFont="1" applyBorder="1" applyAlignment="1">
      <alignment horizontal="center" vertical="center"/>
    </xf>
    <xf numFmtId="0" fontId="36" fillId="0" borderId="0" xfId="0" applyFont="1"/>
    <xf numFmtId="3" fontId="6" fillId="5" borderId="1" xfId="0" applyNumberFormat="1" applyFont="1" applyFill="1" applyBorder="1"/>
    <xf numFmtId="3" fontId="6" fillId="0" borderId="1" xfId="0" applyNumberFormat="1" applyFont="1" applyFill="1" applyBorder="1"/>
    <xf numFmtId="3" fontId="5" fillId="4" borderId="1" xfId="0" applyNumberFormat="1" applyFont="1" applyFill="1" applyBorder="1"/>
    <xf numFmtId="3" fontId="25" fillId="5" borderId="1" xfId="0" applyNumberFormat="1" applyFont="1" applyFill="1" applyBorder="1"/>
    <xf numFmtId="3" fontId="26" fillId="4" borderId="1" xfId="0" applyNumberFormat="1" applyFont="1" applyFill="1" applyBorder="1"/>
    <xf numFmtId="0" fontId="12" fillId="0" borderId="19" xfId="0" applyFont="1" applyBorder="1" applyAlignment="1">
      <alignment horizontal="center" vertical="center"/>
    </xf>
    <xf numFmtId="3" fontId="37" fillId="0" borderId="1" xfId="0" applyNumberFormat="1" applyFont="1" applyBorder="1" applyAlignment="1">
      <alignment horizontal="right" vertical="center" wrapText="1"/>
    </xf>
    <xf numFmtId="3" fontId="18" fillId="0" borderId="0" xfId="0" applyNumberFormat="1" applyFont="1"/>
    <xf numFmtId="3" fontId="5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wrapText="1"/>
    </xf>
    <xf numFmtId="0" fontId="36" fillId="0" borderId="0" xfId="0" applyFont="1" applyAlignment="1"/>
    <xf numFmtId="0" fontId="5" fillId="0" borderId="0" xfId="0" applyFont="1" applyAlignment="1"/>
    <xf numFmtId="0" fontId="6" fillId="4" borderId="1" xfId="0" applyFont="1" applyFill="1" applyBorder="1" applyAlignment="1">
      <alignment vertical="center"/>
    </xf>
    <xf numFmtId="3" fontId="6" fillId="4" borderId="1" xfId="0" applyNumberFormat="1" applyFont="1" applyFill="1" applyBorder="1"/>
    <xf numFmtId="0" fontId="18" fillId="4" borderId="0" xfId="0" applyFont="1" applyFill="1"/>
    <xf numFmtId="3" fontId="28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28" fillId="0" borderId="1" xfId="0" applyFont="1" applyFill="1" applyBorder="1" applyAlignment="1">
      <alignment horizontal="left"/>
    </xf>
    <xf numFmtId="0" fontId="21" fillId="0" borderId="0" xfId="0" applyFont="1" applyBorder="1"/>
    <xf numFmtId="0" fontId="21" fillId="0" borderId="0" xfId="0" applyFont="1" applyBorder="1" applyAlignment="1"/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3" fontId="21" fillId="0" borderId="0" xfId="0" applyNumberFormat="1" applyFont="1" applyBorder="1"/>
    <xf numFmtId="0" fontId="21" fillId="0" borderId="0" xfId="0" applyFont="1" applyFill="1" applyBorder="1" applyAlignment="1"/>
    <xf numFmtId="0" fontId="17" fillId="0" borderId="0" xfId="0" applyFont="1" applyBorder="1"/>
    <xf numFmtId="3" fontId="17" fillId="0" borderId="0" xfId="0" applyNumberFormat="1" applyFont="1" applyBorder="1"/>
    <xf numFmtId="0" fontId="21" fillId="0" borderId="0" xfId="0" applyFont="1" applyBorder="1" applyAlignment="1">
      <alignment wrapText="1"/>
    </xf>
    <xf numFmtId="0" fontId="17" fillId="0" borderId="0" xfId="0" applyFont="1" applyBorder="1" applyAlignment="1"/>
    <xf numFmtId="0" fontId="28" fillId="0" borderId="1" xfId="0" applyFont="1" applyFill="1" applyBorder="1" applyAlignment="1">
      <alignment wrapText="1"/>
    </xf>
    <xf numFmtId="3" fontId="17" fillId="0" borderId="1" xfId="0" applyNumberFormat="1" applyFont="1" applyBorder="1" applyAlignment="1"/>
    <xf numFmtId="3" fontId="21" fillId="0" borderId="0" xfId="0" applyNumberFormat="1" applyFont="1" applyBorder="1" applyAlignment="1">
      <alignment wrapText="1"/>
    </xf>
    <xf numFmtId="3" fontId="25" fillId="0" borderId="0" xfId="0" applyNumberFormat="1" applyFont="1" applyBorder="1" applyAlignment="1">
      <alignment wrapText="1"/>
    </xf>
    <xf numFmtId="3" fontId="25" fillId="0" borderId="0" xfId="0" applyNumberFormat="1" applyFont="1" applyBorder="1" applyAlignment="1">
      <alignment horizontal="center" wrapText="1"/>
    </xf>
    <xf numFmtId="3" fontId="26" fillId="0" borderId="0" xfId="0" applyNumberFormat="1" applyFont="1" applyBorder="1" applyAlignment="1">
      <alignment wrapText="1"/>
    </xf>
    <xf numFmtId="3" fontId="26" fillId="0" borderId="1" xfId="0" applyNumberFormat="1" applyFont="1" applyBorder="1" applyAlignment="1">
      <alignment wrapText="1"/>
    </xf>
    <xf numFmtId="3" fontId="25" fillId="0" borderId="1" xfId="0" applyNumberFormat="1" applyFont="1" applyBorder="1" applyAlignment="1">
      <alignment wrapText="1"/>
    </xf>
    <xf numFmtId="3" fontId="25" fillId="0" borderId="1" xfId="0" applyNumberFormat="1" applyFont="1" applyFill="1" applyBorder="1" applyAlignment="1">
      <alignment wrapText="1"/>
    </xf>
    <xf numFmtId="3" fontId="2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Continuous"/>
    </xf>
    <xf numFmtId="3" fontId="5" fillId="0" borderId="1" xfId="0" applyNumberFormat="1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2" fontId="27" fillId="0" borderId="1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right"/>
    </xf>
    <xf numFmtId="0" fontId="17" fillId="0" borderId="1" xfId="0" applyFont="1" applyFill="1" applyBorder="1"/>
    <xf numFmtId="3" fontId="17" fillId="0" borderId="1" xfId="0" applyNumberFormat="1" applyFont="1" applyFill="1" applyBorder="1"/>
    <xf numFmtId="0" fontId="17" fillId="0" borderId="0" xfId="0" applyFont="1" applyAlignment="1"/>
    <xf numFmtId="0" fontId="21" fillId="0" borderId="1" xfId="0" applyFont="1" applyFill="1" applyBorder="1"/>
    <xf numFmtId="3" fontId="17" fillId="0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 applyAlignment="1"/>
    <xf numFmtId="0" fontId="17" fillId="0" borderId="0" xfId="0" applyFont="1" applyFill="1" applyBorder="1"/>
    <xf numFmtId="3" fontId="17" fillId="0" borderId="0" xfId="0" applyNumberFormat="1" applyFont="1" applyFill="1" applyBorder="1"/>
    <xf numFmtId="3" fontId="21" fillId="0" borderId="1" xfId="0" applyNumberFormat="1" applyFont="1" applyFill="1" applyBorder="1"/>
    <xf numFmtId="0" fontId="21" fillId="0" borderId="1" xfId="0" applyFont="1" applyFill="1" applyBorder="1" applyAlignment="1">
      <alignment vertical="distributed"/>
    </xf>
    <xf numFmtId="0" fontId="21" fillId="0" borderId="0" xfId="0" applyFont="1" applyAlignment="1">
      <alignment vertical="distributed"/>
    </xf>
    <xf numFmtId="3" fontId="6" fillId="2" borderId="1" xfId="0" applyNumberFormat="1" applyFont="1" applyFill="1" applyBorder="1"/>
    <xf numFmtId="3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 vertical="center" wrapText="1"/>
    </xf>
    <xf numFmtId="3" fontId="5" fillId="5" borderId="1" xfId="0" applyNumberFormat="1" applyFont="1" applyFill="1" applyBorder="1"/>
    <xf numFmtId="0" fontId="8" fillId="0" borderId="0" xfId="0" applyFont="1" applyAlignment="1"/>
    <xf numFmtId="0" fontId="21" fillId="0" borderId="0" xfId="0" applyFont="1" applyAlignment="1">
      <alignment horizontal="right"/>
    </xf>
    <xf numFmtId="0" fontId="0" fillId="0" borderId="1" xfId="0" applyBorder="1"/>
    <xf numFmtId="0" fontId="0" fillId="0" borderId="16" xfId="0" applyBorder="1"/>
    <xf numFmtId="0" fontId="0" fillId="0" borderId="7" xfId="0" applyBorder="1"/>
    <xf numFmtId="0" fontId="0" fillId="0" borderId="8" xfId="0" applyBorder="1"/>
    <xf numFmtId="0" fontId="40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40" fillId="0" borderId="12" xfId="0" applyFont="1" applyBorder="1" applyAlignment="1">
      <alignment horizontal="center"/>
    </xf>
    <xf numFmtId="0" fontId="0" fillId="0" borderId="25" xfId="0" applyBorder="1"/>
    <xf numFmtId="3" fontId="0" fillId="0" borderId="9" xfId="0" applyNumberFormat="1" applyBorder="1"/>
    <xf numFmtId="3" fontId="0" fillId="0" borderId="26" xfId="0" applyNumberFormat="1" applyBorder="1"/>
    <xf numFmtId="0" fontId="0" fillId="0" borderId="17" xfId="0" applyBorder="1"/>
    <xf numFmtId="0" fontId="21" fillId="0" borderId="6" xfId="0" applyFont="1" applyBorder="1"/>
    <xf numFmtId="0" fontId="21" fillId="0" borderId="27" xfId="0" applyFont="1" applyBorder="1"/>
    <xf numFmtId="0" fontId="0" fillId="0" borderId="28" xfId="0" applyBorder="1"/>
    <xf numFmtId="0" fontId="40" fillId="0" borderId="29" xfId="0" applyFont="1" applyBorder="1"/>
    <xf numFmtId="3" fontId="40" fillId="0" borderId="30" xfId="0" applyNumberFormat="1" applyFont="1" applyBorder="1"/>
    <xf numFmtId="3" fontId="40" fillId="0" borderId="31" xfId="0" applyNumberFormat="1" applyFont="1" applyBorder="1"/>
    <xf numFmtId="0" fontId="0" fillId="0" borderId="0" xfId="0" applyAlignment="1">
      <alignment vertical="distributed"/>
    </xf>
    <xf numFmtId="0" fontId="40" fillId="0" borderId="30" xfId="0" applyFont="1" applyBorder="1"/>
    <xf numFmtId="0" fontId="40" fillId="0" borderId="31" xfId="0" applyFont="1" applyBorder="1"/>
    <xf numFmtId="0" fontId="21" fillId="0" borderId="25" xfId="0" applyFont="1" applyBorder="1"/>
    <xf numFmtId="3" fontId="40" fillId="0" borderId="11" xfId="0" applyNumberFormat="1" applyFont="1" applyBorder="1"/>
    <xf numFmtId="3" fontId="40" fillId="0" borderId="12" xfId="0" applyNumberFormat="1" applyFont="1" applyBorder="1"/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/>
    <xf numFmtId="0" fontId="6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7" fillId="0" borderId="21" xfId="0" applyFont="1" applyBorder="1" applyAlignment="1"/>
    <xf numFmtId="0" fontId="18" fillId="0" borderId="20" xfId="0" applyFont="1" applyBorder="1" applyAlignment="1"/>
    <xf numFmtId="0" fontId="18" fillId="0" borderId="18" xfId="0" applyFont="1" applyBorder="1" applyAlignment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20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20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left"/>
    </xf>
    <xf numFmtId="16" fontId="5" fillId="0" borderId="1" xfId="0" applyNumberFormat="1" applyFont="1" applyBorder="1" applyAlignment="1">
      <alignment horizontal="left"/>
    </xf>
    <xf numFmtId="16" fontId="6" fillId="0" borderId="1" xfId="0" applyNumberFormat="1" applyFont="1" applyBorder="1" applyAlignment="1">
      <alignment horizontal="left"/>
    </xf>
    <xf numFmtId="0" fontId="36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left"/>
    </xf>
    <xf numFmtId="0" fontId="21" fillId="2" borderId="20" xfId="0" applyFont="1" applyFill="1" applyBorder="1" applyAlignment="1">
      <alignment horizontal="left"/>
    </xf>
    <xf numFmtId="0" fontId="21" fillId="2" borderId="18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1" fillId="0" borderId="2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2" borderId="2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8" xfId="0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21" fillId="0" borderId="2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21" fillId="0" borderId="18" xfId="0" applyFont="1" applyBorder="1" applyAlignment="1">
      <alignment horizontal="left"/>
    </xf>
    <xf numFmtId="0" fontId="21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1" fillId="0" borderId="5" xfId="0" applyFont="1" applyFill="1" applyBorder="1" applyAlignment="1">
      <alignment vertical="distributed"/>
    </xf>
    <xf numFmtId="0" fontId="0" fillId="0" borderId="9" xfId="0" applyBorder="1" applyAlignment="1">
      <alignment vertical="distributed"/>
    </xf>
    <xf numFmtId="0" fontId="0" fillId="0" borderId="5" xfId="0" applyFill="1" applyBorder="1" applyAlignment="1">
      <alignment vertical="distributed"/>
    </xf>
    <xf numFmtId="0" fontId="0" fillId="0" borderId="9" xfId="0" applyFill="1" applyBorder="1" applyAlignment="1">
      <alignment vertical="distributed"/>
    </xf>
    <xf numFmtId="3" fontId="0" fillId="0" borderId="5" xfId="0" applyNumberFormat="1" applyFill="1" applyBorder="1" applyAlignment="1">
      <alignment vertical="distributed"/>
    </xf>
    <xf numFmtId="3" fontId="0" fillId="0" borderId="9" xfId="0" applyNumberFormat="1" applyFill="1" applyBorder="1" applyAlignment="1">
      <alignment vertical="distributed"/>
    </xf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6" fillId="0" borderId="1" xfId="0" applyFont="1" applyBorder="1"/>
    <xf numFmtId="0" fontId="6" fillId="0" borderId="2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Fill="1" applyBorder="1" applyAlignment="1"/>
    <xf numFmtId="0" fontId="22" fillId="0" borderId="0" xfId="0" applyFont="1" applyBorder="1" applyAlignment="1"/>
    <xf numFmtId="0" fontId="17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8" fillId="0" borderId="0" xfId="0" applyFont="1" applyAlignment="1">
      <alignment horizontal="center" vertical="top" wrapText="1"/>
    </xf>
    <xf numFmtId="0" fontId="8" fillId="0" borderId="0" xfId="0" applyFont="1" applyAlignment="1"/>
    <xf numFmtId="0" fontId="0" fillId="0" borderId="1" xfId="0" applyBorder="1" applyAlignment="1">
      <alignment wrapText="1"/>
    </xf>
    <xf numFmtId="0" fontId="40" fillId="0" borderId="16" xfId="0" applyFont="1" applyBorder="1" applyAlignment="1">
      <alignment vertical="distributed"/>
    </xf>
    <xf numFmtId="0" fontId="40" fillId="0" borderId="6" xfId="0" applyFont="1" applyBorder="1" applyAlignment="1">
      <alignment vertical="distributed"/>
    </xf>
    <xf numFmtId="0" fontId="0" fillId="0" borderId="10" xfId="0" applyBorder="1" applyAlignment="1">
      <alignment vertical="distributed"/>
    </xf>
    <xf numFmtId="0" fontId="21" fillId="0" borderId="6" xfId="0" applyFont="1" applyBorder="1" applyAlignment="1">
      <alignment vertical="distributed"/>
    </xf>
    <xf numFmtId="0" fontId="0" fillId="0" borderId="6" xfId="0" applyBorder="1" applyAlignment="1">
      <alignment vertical="distributed"/>
    </xf>
    <xf numFmtId="0" fontId="0" fillId="0" borderId="27" xfId="0" applyBorder="1" applyAlignment="1">
      <alignment vertical="distributed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8" fillId="0" borderId="0" xfId="0" applyFont="1" applyAlignment="1">
      <alignment horizontal="center" vertical="distributed"/>
    </xf>
    <xf numFmtId="0" fontId="39" fillId="0" borderId="0" xfId="0" applyFont="1" applyAlignment="1">
      <alignment horizontal="center" vertical="distributed"/>
    </xf>
    <xf numFmtId="0" fontId="0" fillId="0" borderId="6" xfId="0" applyBorder="1" applyAlignment="1">
      <alignment vertical="distributed" wrapText="1"/>
    </xf>
    <xf numFmtId="0" fontId="21" fillId="0" borderId="0" xfId="0" applyFont="1" applyAlignment="1">
      <alignment vertical="distributed"/>
    </xf>
    <xf numFmtId="0" fontId="0" fillId="0" borderId="0" xfId="0" applyAlignment="1">
      <alignment vertical="distributed"/>
    </xf>
    <xf numFmtId="0" fontId="38" fillId="0" borderId="0" xfId="0" applyFont="1" applyAlignment="1">
      <alignment vertical="distributed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Layout" workbookViewId="0">
      <selection activeCell="D40" sqref="D40"/>
    </sheetView>
  </sheetViews>
  <sheetFormatPr defaultRowHeight="13.2"/>
  <cols>
    <col min="3" max="3" width="33.5546875" customWidth="1"/>
    <col min="4" max="4" width="13.21875" customWidth="1"/>
    <col min="5" max="5" width="6.5546875" customWidth="1"/>
    <col min="6" max="6" width="46.77734375" customWidth="1"/>
    <col min="7" max="7" width="16" customWidth="1"/>
    <col min="8" max="8" width="12.77734375" customWidth="1"/>
  </cols>
  <sheetData>
    <row r="1" spans="1:12" ht="12" customHeight="1">
      <c r="F1" s="1"/>
      <c r="G1" s="2" t="s">
        <v>261</v>
      </c>
    </row>
    <row r="2" spans="1:12">
      <c r="A2" s="345" t="s">
        <v>271</v>
      </c>
      <c r="B2" s="345"/>
      <c r="C2" s="345"/>
      <c r="D2" s="345"/>
      <c r="E2" s="345"/>
      <c r="F2" s="345"/>
      <c r="G2" s="345"/>
    </row>
    <row r="3" spans="1:12">
      <c r="A3" s="345">
        <v>2020</v>
      </c>
      <c r="B3" s="345"/>
      <c r="C3" s="345"/>
      <c r="D3" s="345"/>
      <c r="E3" s="345"/>
      <c r="F3" s="345"/>
      <c r="G3" s="345"/>
    </row>
    <row r="4" spans="1:12" ht="12" customHeight="1">
      <c r="A4" t="s">
        <v>32</v>
      </c>
      <c r="G4" s="2" t="s">
        <v>351</v>
      </c>
    </row>
    <row r="5" spans="1:12" ht="14.25" customHeight="1">
      <c r="A5" s="338" t="s">
        <v>82</v>
      </c>
      <c r="B5" s="338"/>
      <c r="C5" s="338"/>
      <c r="D5" s="338"/>
      <c r="E5" s="338" t="s">
        <v>83</v>
      </c>
      <c r="F5" s="338"/>
      <c r="G5" s="338"/>
    </row>
    <row r="6" spans="1:12">
      <c r="A6" s="346" t="s">
        <v>0</v>
      </c>
      <c r="B6" s="346"/>
      <c r="C6" s="346"/>
      <c r="D6" s="3" t="s">
        <v>1</v>
      </c>
      <c r="E6" s="346" t="s">
        <v>0</v>
      </c>
      <c r="F6" s="346"/>
      <c r="G6" s="3" t="s">
        <v>1</v>
      </c>
    </row>
    <row r="7" spans="1:12" ht="13.5" customHeight="1">
      <c r="A7" s="337" t="s">
        <v>2</v>
      </c>
      <c r="B7" s="337"/>
      <c r="C7" s="337"/>
      <c r="D7" s="78">
        <v>17240000</v>
      </c>
      <c r="E7" s="337" t="s">
        <v>3</v>
      </c>
      <c r="F7" s="337"/>
      <c r="G7" s="78">
        <v>20953220</v>
      </c>
      <c r="H7" s="90"/>
      <c r="J7" s="90"/>
      <c r="K7" s="90"/>
    </row>
    <row r="8" spans="1:12" ht="15" customHeight="1">
      <c r="A8" s="341" t="s">
        <v>323</v>
      </c>
      <c r="B8" s="341"/>
      <c r="C8" s="341"/>
      <c r="D8" s="78">
        <v>4802000</v>
      </c>
      <c r="E8" s="330" t="s">
        <v>4</v>
      </c>
      <c r="F8" s="330"/>
      <c r="G8" s="78">
        <v>2848590</v>
      </c>
      <c r="J8" s="210"/>
      <c r="K8" s="90"/>
    </row>
    <row r="9" spans="1:12" ht="24.75" customHeight="1">
      <c r="A9" s="333" t="s">
        <v>324</v>
      </c>
      <c r="B9" s="343"/>
      <c r="C9" s="334"/>
      <c r="D9" s="78">
        <v>53956622</v>
      </c>
      <c r="E9" s="337" t="s">
        <v>5</v>
      </c>
      <c r="F9" s="337"/>
      <c r="G9" s="78">
        <v>43273801</v>
      </c>
      <c r="J9" s="210"/>
      <c r="K9" s="90"/>
    </row>
    <row r="10" spans="1:12" ht="15" customHeight="1">
      <c r="A10" s="331" t="s">
        <v>170</v>
      </c>
      <c r="B10" s="344"/>
      <c r="C10" s="332"/>
      <c r="D10" s="78"/>
      <c r="E10" s="337" t="s">
        <v>6</v>
      </c>
      <c r="F10" s="337"/>
      <c r="G10" s="78">
        <v>24417714</v>
      </c>
      <c r="J10" s="102"/>
    </row>
    <row r="11" spans="1:12" ht="15" customHeight="1">
      <c r="A11" s="331" t="s">
        <v>167</v>
      </c>
      <c r="B11" s="344"/>
      <c r="C11" s="332"/>
      <c r="D11" s="78">
        <v>4169453</v>
      </c>
      <c r="E11" s="337" t="s">
        <v>7</v>
      </c>
      <c r="F11" s="337"/>
      <c r="G11" s="78">
        <v>600000</v>
      </c>
      <c r="J11" s="210"/>
      <c r="K11" s="90"/>
      <c r="L11" s="90"/>
    </row>
    <row r="12" spans="1:12" ht="15" customHeight="1">
      <c r="A12" s="337" t="s">
        <v>325</v>
      </c>
      <c r="B12" s="337"/>
      <c r="C12" s="337"/>
      <c r="D12" s="78">
        <v>9217267</v>
      </c>
      <c r="E12" s="331" t="s">
        <v>172</v>
      </c>
      <c r="F12" s="332"/>
      <c r="G12" s="78">
        <v>1000000</v>
      </c>
      <c r="J12" s="210"/>
      <c r="K12" s="90"/>
      <c r="L12" s="90"/>
    </row>
    <row r="13" spans="1:12" ht="15" customHeight="1">
      <c r="A13" s="342" t="s">
        <v>169</v>
      </c>
      <c r="B13" s="342"/>
      <c r="C13" s="342"/>
      <c r="D13" s="78"/>
      <c r="E13" s="331" t="s">
        <v>173</v>
      </c>
      <c r="F13" s="332"/>
      <c r="G13" s="78">
        <v>1000000</v>
      </c>
      <c r="J13" s="210"/>
      <c r="K13" s="90"/>
      <c r="L13" s="90"/>
    </row>
    <row r="14" spans="1:12" ht="15" customHeight="1">
      <c r="A14" s="327" t="s">
        <v>174</v>
      </c>
      <c r="B14" s="327"/>
      <c r="C14" s="327"/>
      <c r="D14" s="87">
        <f>SUM(D7:D13)</f>
        <v>89385342</v>
      </c>
      <c r="E14" s="328" t="s">
        <v>175</v>
      </c>
      <c r="F14" s="329"/>
      <c r="G14" s="87">
        <f>SUM(G7:G13)</f>
        <v>94093325</v>
      </c>
      <c r="H14" s="90">
        <f>+D14-G14</f>
        <v>-4707983</v>
      </c>
      <c r="J14" s="102"/>
    </row>
    <row r="15" spans="1:12" ht="15" customHeight="1">
      <c r="A15" s="330" t="s">
        <v>13</v>
      </c>
      <c r="B15" s="330"/>
      <c r="C15" s="330"/>
      <c r="D15" s="78"/>
      <c r="E15" s="331" t="s">
        <v>14</v>
      </c>
      <c r="F15" s="332"/>
      <c r="G15" s="78"/>
      <c r="J15" s="102"/>
    </row>
    <row r="16" spans="1:12" ht="24" customHeight="1">
      <c r="A16" s="330" t="s">
        <v>176</v>
      </c>
      <c r="B16" s="330"/>
      <c r="C16" s="330"/>
      <c r="D16" s="78">
        <v>6866248</v>
      </c>
      <c r="E16" s="331" t="s">
        <v>177</v>
      </c>
      <c r="F16" s="332"/>
      <c r="G16" s="78"/>
      <c r="J16" s="102"/>
    </row>
    <row r="17" spans="1:13" ht="24.75" customHeight="1">
      <c r="A17" s="323" t="s">
        <v>178</v>
      </c>
      <c r="B17" s="323"/>
      <c r="C17" s="323"/>
      <c r="D17" s="78"/>
      <c r="E17" s="335" t="s">
        <v>360</v>
      </c>
      <c r="F17" s="336"/>
      <c r="G17" s="78">
        <v>2158265</v>
      </c>
      <c r="J17" s="102"/>
    </row>
    <row r="18" spans="1:13" ht="15" customHeight="1">
      <c r="A18" s="337" t="s">
        <v>180</v>
      </c>
      <c r="B18" s="337"/>
      <c r="C18" s="337"/>
      <c r="D18" s="78"/>
      <c r="E18" s="331" t="s">
        <v>181</v>
      </c>
      <c r="F18" s="332"/>
      <c r="G18" s="78"/>
      <c r="J18" s="102"/>
    </row>
    <row r="19" spans="1:13" ht="15" customHeight="1">
      <c r="A19" s="337" t="s">
        <v>182</v>
      </c>
      <c r="B19" s="337"/>
      <c r="C19" s="337"/>
      <c r="D19" s="78"/>
      <c r="E19" s="339"/>
      <c r="F19" s="340"/>
      <c r="G19" s="78"/>
      <c r="J19" s="102"/>
    </row>
    <row r="20" spans="1:13" ht="15" customHeight="1">
      <c r="A20" s="327" t="s">
        <v>183</v>
      </c>
      <c r="B20" s="327"/>
      <c r="C20" s="327"/>
      <c r="D20" s="87">
        <f>SUM(D16:D19)</f>
        <v>6866248</v>
      </c>
      <c r="E20" s="328" t="s">
        <v>184</v>
      </c>
      <c r="F20" s="329"/>
      <c r="G20" s="87">
        <f>SUM(G17:G19)</f>
        <v>2158265</v>
      </c>
      <c r="J20" s="102"/>
    </row>
    <row r="21" spans="1:13" ht="15" customHeight="1">
      <c r="A21" s="338"/>
      <c r="B21" s="338"/>
      <c r="C21" s="338"/>
      <c r="D21" s="4"/>
      <c r="E21" s="348"/>
      <c r="F21" s="349"/>
      <c r="G21" s="78"/>
      <c r="J21" s="102"/>
    </row>
    <row r="22" spans="1:13" ht="15" customHeight="1">
      <c r="A22" s="327" t="s">
        <v>185</v>
      </c>
      <c r="B22" s="327"/>
      <c r="C22" s="327"/>
      <c r="D22" s="87">
        <v>96251590</v>
      </c>
      <c r="E22" s="328" t="s">
        <v>186</v>
      </c>
      <c r="F22" s="329"/>
      <c r="G22" s="87">
        <v>96251590</v>
      </c>
      <c r="H22" s="90">
        <f>+D22-G22</f>
        <v>0</v>
      </c>
      <c r="J22" s="210"/>
      <c r="K22" s="90"/>
    </row>
    <row r="23" spans="1:13" ht="15" customHeight="1">
      <c r="A23" s="337"/>
      <c r="B23" s="337"/>
      <c r="C23" s="337"/>
      <c r="D23" s="4" t="s">
        <v>363</v>
      </c>
      <c r="E23" s="331"/>
      <c r="F23" s="332"/>
      <c r="G23" s="78"/>
      <c r="J23" s="210"/>
    </row>
    <row r="24" spans="1:13" ht="15" customHeight="1">
      <c r="A24" s="337" t="s">
        <v>8</v>
      </c>
      <c r="B24" s="337"/>
      <c r="C24" s="337"/>
      <c r="D24" s="78"/>
      <c r="E24" s="331" t="s">
        <v>9</v>
      </c>
      <c r="F24" s="332"/>
      <c r="G24" s="78">
        <v>5258435</v>
      </c>
      <c r="J24" s="210"/>
      <c r="K24" s="90"/>
      <c r="M24" s="90"/>
    </row>
    <row r="25" spans="1:13" ht="15" customHeight="1">
      <c r="A25" s="341" t="s">
        <v>139</v>
      </c>
      <c r="B25" s="341"/>
      <c r="C25" s="341"/>
      <c r="D25" s="78"/>
      <c r="E25" s="331" t="s">
        <v>10</v>
      </c>
      <c r="F25" s="332"/>
      <c r="G25" s="78"/>
      <c r="J25" s="102"/>
      <c r="K25" s="90"/>
    </row>
    <row r="26" spans="1:13" ht="15" customHeight="1">
      <c r="A26" s="337" t="s">
        <v>187</v>
      </c>
      <c r="B26" s="337"/>
      <c r="C26" s="337"/>
      <c r="D26" s="78">
        <v>0</v>
      </c>
      <c r="E26" s="331" t="s">
        <v>11</v>
      </c>
      <c r="F26" s="332"/>
      <c r="G26" s="78"/>
      <c r="J26" s="102"/>
    </row>
    <row r="27" spans="1:13" ht="15" customHeight="1">
      <c r="A27" s="337" t="s">
        <v>12</v>
      </c>
      <c r="B27" s="337"/>
      <c r="C27" s="337"/>
      <c r="D27" s="78"/>
      <c r="E27" s="331" t="s">
        <v>172</v>
      </c>
      <c r="F27" s="332"/>
      <c r="G27" s="78"/>
      <c r="J27" s="90"/>
      <c r="K27" s="90"/>
      <c r="L27" s="90"/>
    </row>
    <row r="28" spans="1:13" ht="15" customHeight="1">
      <c r="A28" s="337"/>
      <c r="B28" s="337"/>
      <c r="C28" s="337"/>
      <c r="D28" s="4"/>
      <c r="E28" s="331" t="s">
        <v>188</v>
      </c>
      <c r="F28" s="332"/>
      <c r="G28" s="78"/>
    </row>
    <row r="29" spans="1:13" ht="15" customHeight="1">
      <c r="A29" s="327" t="s">
        <v>189</v>
      </c>
      <c r="B29" s="327"/>
      <c r="C29" s="327"/>
      <c r="D29" s="87">
        <v>0</v>
      </c>
      <c r="E29" s="328" t="s">
        <v>190</v>
      </c>
      <c r="F29" s="329"/>
      <c r="G29" s="87">
        <f>SUM(G24:G28)</f>
        <v>5258435</v>
      </c>
      <c r="I29" s="90">
        <f>+G14+G29</f>
        <v>99351760</v>
      </c>
    </row>
    <row r="30" spans="1:13" ht="13.5" customHeight="1">
      <c r="A30" s="330" t="s">
        <v>13</v>
      </c>
      <c r="B30" s="330"/>
      <c r="C30" s="330"/>
      <c r="D30" s="78"/>
      <c r="E30" s="331" t="s">
        <v>14</v>
      </c>
      <c r="F30" s="332"/>
      <c r="G30" s="78"/>
    </row>
    <row r="31" spans="1:13">
      <c r="A31" s="330" t="s">
        <v>176</v>
      </c>
      <c r="B31" s="330"/>
      <c r="C31" s="330"/>
      <c r="D31" s="78">
        <v>0</v>
      </c>
      <c r="E31" s="333" t="s">
        <v>191</v>
      </c>
      <c r="F31" s="334"/>
      <c r="G31" s="78"/>
    </row>
    <row r="32" spans="1:13">
      <c r="A32" s="323" t="s">
        <v>178</v>
      </c>
      <c r="B32" s="323"/>
      <c r="C32" s="323"/>
      <c r="D32" s="78"/>
      <c r="E32" s="335" t="s">
        <v>179</v>
      </c>
      <c r="F32" s="336"/>
      <c r="G32" s="78"/>
    </row>
    <row r="33" spans="1:12">
      <c r="A33" s="337" t="s">
        <v>180</v>
      </c>
      <c r="B33" s="337"/>
      <c r="C33" s="337"/>
      <c r="D33" s="78"/>
      <c r="E33" s="331" t="s">
        <v>192</v>
      </c>
      <c r="F33" s="332"/>
      <c r="G33" s="78"/>
    </row>
    <row r="34" spans="1:12" ht="15" customHeight="1">
      <c r="A34" s="337" t="s">
        <v>193</v>
      </c>
      <c r="B34" s="337"/>
      <c r="C34" s="337"/>
      <c r="D34" s="78">
        <v>5258435</v>
      </c>
      <c r="E34" s="331" t="s">
        <v>194</v>
      </c>
      <c r="F34" s="332"/>
      <c r="G34" s="78"/>
      <c r="H34" s="90"/>
      <c r="J34" s="90"/>
      <c r="K34" s="90"/>
      <c r="L34" s="90"/>
    </row>
    <row r="35" spans="1:12" ht="15" customHeight="1">
      <c r="A35" s="327" t="s">
        <v>195</v>
      </c>
      <c r="B35" s="327"/>
      <c r="C35" s="327"/>
      <c r="D35" s="87">
        <f>SUM(D30:D34)</f>
        <v>5258435</v>
      </c>
      <c r="E35" s="328" t="s">
        <v>196</v>
      </c>
      <c r="F35" s="329"/>
      <c r="G35" s="87"/>
    </row>
    <row r="36" spans="1:12" ht="15" customHeight="1">
      <c r="A36" s="326"/>
      <c r="B36" s="326"/>
      <c r="C36" s="326"/>
      <c r="D36" s="78"/>
      <c r="E36" s="162"/>
      <c r="F36" s="163"/>
      <c r="G36" s="78"/>
    </row>
    <row r="37" spans="1:12" ht="25.5" customHeight="1">
      <c r="A37" s="327" t="s">
        <v>197</v>
      </c>
      <c r="B37" s="327"/>
      <c r="C37" s="327"/>
      <c r="D37" s="87">
        <v>5258435</v>
      </c>
      <c r="E37" s="328" t="s">
        <v>198</v>
      </c>
      <c r="F37" s="329"/>
      <c r="G37" s="87">
        <v>5258435</v>
      </c>
      <c r="H37" s="90">
        <f>+D37-G37</f>
        <v>0</v>
      </c>
    </row>
    <row r="38" spans="1:12" ht="12.75" customHeight="1">
      <c r="A38" s="323"/>
      <c r="B38" s="323"/>
      <c r="C38" s="323"/>
      <c r="D38" s="78"/>
      <c r="E38" s="324"/>
      <c r="F38" s="325"/>
      <c r="G38" s="78"/>
    </row>
    <row r="39" spans="1:12" ht="20.25" customHeight="1">
      <c r="A39" s="347" t="s">
        <v>199</v>
      </c>
      <c r="B39" s="347"/>
      <c r="C39" s="347"/>
      <c r="D39" s="87">
        <v>101510025</v>
      </c>
      <c r="E39" s="347" t="s">
        <v>200</v>
      </c>
      <c r="F39" s="347"/>
      <c r="G39" s="87">
        <v>101510025</v>
      </c>
      <c r="H39" s="90">
        <f>+D39-G39</f>
        <v>0</v>
      </c>
    </row>
    <row r="40" spans="1:12" ht="15" customHeight="1"/>
    <row r="44" spans="1:12">
      <c r="D44" s="90"/>
    </row>
  </sheetData>
  <mergeCells count="71">
    <mergeCell ref="A7:C7"/>
    <mergeCell ref="E7:F7"/>
    <mergeCell ref="A39:C39"/>
    <mergeCell ref="E39:F39"/>
    <mergeCell ref="E21:F21"/>
    <mergeCell ref="A23:C23"/>
    <mergeCell ref="E23:F23"/>
    <mergeCell ref="A24:C24"/>
    <mergeCell ref="E24:F24"/>
    <mergeCell ref="A25:C25"/>
    <mergeCell ref="A22:C22"/>
    <mergeCell ref="E22:F22"/>
    <mergeCell ref="E25:F25"/>
    <mergeCell ref="A26:C26"/>
    <mergeCell ref="E26:F26"/>
    <mergeCell ref="A27:C27"/>
    <mergeCell ref="A2:G2"/>
    <mergeCell ref="A3:G3"/>
    <mergeCell ref="A5:D5"/>
    <mergeCell ref="E5:G5"/>
    <mergeCell ref="A6:C6"/>
    <mergeCell ref="E6:F6"/>
    <mergeCell ref="A8:C8"/>
    <mergeCell ref="E8:F8"/>
    <mergeCell ref="A12:C12"/>
    <mergeCell ref="A13:C13"/>
    <mergeCell ref="E12:F12"/>
    <mergeCell ref="E13:F13"/>
    <mergeCell ref="A9:C9"/>
    <mergeCell ref="E9:F9"/>
    <mergeCell ref="A10:C10"/>
    <mergeCell ref="E10:F10"/>
    <mergeCell ref="A11:C11"/>
    <mergeCell ref="E11:F11"/>
    <mergeCell ref="A28:C28"/>
    <mergeCell ref="E27:F27"/>
    <mergeCell ref="E28:F28"/>
    <mergeCell ref="A15:C15"/>
    <mergeCell ref="A16:C16"/>
    <mergeCell ref="A17:C17"/>
    <mergeCell ref="E15:F15"/>
    <mergeCell ref="E16:F16"/>
    <mergeCell ref="E17:F17"/>
    <mergeCell ref="A18:C18"/>
    <mergeCell ref="A19:C19"/>
    <mergeCell ref="A20:C20"/>
    <mergeCell ref="A21:C21"/>
    <mergeCell ref="E19:F19"/>
    <mergeCell ref="E20:F20"/>
    <mergeCell ref="E18:F18"/>
    <mergeCell ref="E14:F14"/>
    <mergeCell ref="A14:C14"/>
    <mergeCell ref="A29:C29"/>
    <mergeCell ref="E29:F29"/>
    <mergeCell ref="A35:C35"/>
    <mergeCell ref="E35:F35"/>
    <mergeCell ref="A30:C30"/>
    <mergeCell ref="E30:F30"/>
    <mergeCell ref="A31:C31"/>
    <mergeCell ref="E31:F31"/>
    <mergeCell ref="A32:C32"/>
    <mergeCell ref="E32:F32"/>
    <mergeCell ref="A33:C33"/>
    <mergeCell ref="E33:F33"/>
    <mergeCell ref="A34:C34"/>
    <mergeCell ref="E34:F34"/>
    <mergeCell ref="A38:C38"/>
    <mergeCell ref="E38:F38"/>
    <mergeCell ref="A36:C36"/>
    <mergeCell ref="A37:C37"/>
    <mergeCell ref="E37:F37"/>
  </mergeCells>
  <phoneticPr fontId="24" type="noConversion"/>
  <pageMargins left="0.75" right="0.75" top="0.37" bottom="0.31" header="0.25" footer="0.24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A6" sqref="A6:A7"/>
    </sheetView>
  </sheetViews>
  <sheetFormatPr defaultRowHeight="13.2"/>
  <cols>
    <col min="1" max="1" width="45.5546875" customWidth="1"/>
    <col min="2" max="4" width="13.77734375" customWidth="1"/>
    <col min="5" max="5" width="13.5546875" style="131" customWidth="1"/>
  </cols>
  <sheetData>
    <row r="1" spans="1:8">
      <c r="A1" s="423" t="s">
        <v>285</v>
      </c>
      <c r="B1" s="423"/>
      <c r="C1" s="423"/>
      <c r="D1" s="423"/>
      <c r="E1" s="423"/>
      <c r="F1" s="217"/>
      <c r="G1" s="217"/>
      <c r="H1" s="217"/>
    </row>
    <row r="2" spans="1:8">
      <c r="H2" s="8"/>
    </row>
    <row r="3" spans="1:8">
      <c r="A3" s="288" t="s">
        <v>368</v>
      </c>
      <c r="B3" s="53"/>
      <c r="C3" s="53"/>
      <c r="D3" s="53"/>
      <c r="E3" s="245"/>
      <c r="F3" s="53"/>
      <c r="G3" s="53"/>
      <c r="H3" s="9"/>
    </row>
    <row r="5" spans="1:8">
      <c r="E5" s="128" t="s">
        <v>15</v>
      </c>
    </row>
    <row r="6" spans="1:8">
      <c r="A6" s="422" t="s">
        <v>45</v>
      </c>
      <c r="B6" s="422" t="s">
        <v>17</v>
      </c>
      <c r="C6" s="439" t="s">
        <v>296</v>
      </c>
      <c r="D6" s="441"/>
      <c r="E6" s="346" t="s">
        <v>18</v>
      </c>
    </row>
    <row r="7" spans="1:8" ht="28.5" customHeight="1">
      <c r="A7" s="422"/>
      <c r="B7" s="422"/>
      <c r="C7" s="440"/>
      <c r="D7" s="441"/>
      <c r="E7" s="346"/>
    </row>
    <row r="8" spans="1:8">
      <c r="A8" s="166" t="s">
        <v>3</v>
      </c>
      <c r="B8" s="82"/>
      <c r="C8" s="82"/>
      <c r="D8" s="82"/>
      <c r="E8" s="242">
        <f>SUM(B8:D8)</f>
        <v>0</v>
      </c>
    </row>
    <row r="9" spans="1:8">
      <c r="A9" s="140" t="s">
        <v>47</v>
      </c>
      <c r="B9" s="82"/>
      <c r="C9" s="82"/>
      <c r="D9" s="82"/>
      <c r="E9" s="242">
        <f t="shared" ref="E9:E47" si="0">SUM(B9:D9)</f>
        <v>0</v>
      </c>
    </row>
    <row r="10" spans="1:8">
      <c r="A10" s="166" t="s">
        <v>48</v>
      </c>
      <c r="B10" s="82">
        <v>17240000</v>
      </c>
      <c r="C10" s="82"/>
      <c r="D10" s="82"/>
      <c r="E10" s="242">
        <f t="shared" si="0"/>
        <v>17240000</v>
      </c>
    </row>
    <row r="11" spans="1:8">
      <c r="A11" s="189" t="s">
        <v>49</v>
      </c>
      <c r="B11" s="82"/>
      <c r="C11" s="82"/>
      <c r="D11" s="82"/>
      <c r="E11" s="242">
        <f t="shared" si="0"/>
        <v>0</v>
      </c>
    </row>
    <row r="12" spans="1:8">
      <c r="A12" s="166" t="s">
        <v>50</v>
      </c>
      <c r="B12" s="82"/>
      <c r="C12" s="82"/>
      <c r="D12" s="82"/>
      <c r="E12" s="242">
        <f t="shared" si="0"/>
        <v>0</v>
      </c>
    </row>
    <row r="13" spans="1:8">
      <c r="A13" s="5" t="s">
        <v>226</v>
      </c>
      <c r="B13" s="82"/>
      <c r="C13" s="82"/>
      <c r="D13" s="82"/>
      <c r="E13" s="242">
        <f t="shared" si="0"/>
        <v>0</v>
      </c>
    </row>
    <row r="14" spans="1:8">
      <c r="A14" s="167" t="s">
        <v>227</v>
      </c>
      <c r="B14" s="82"/>
      <c r="C14" s="82"/>
      <c r="D14" s="82"/>
      <c r="E14" s="242">
        <f t="shared" si="0"/>
        <v>0</v>
      </c>
    </row>
    <row r="15" spans="1:8">
      <c r="A15" s="184" t="s">
        <v>51</v>
      </c>
      <c r="B15" s="82"/>
      <c r="C15" s="82"/>
      <c r="D15" s="82"/>
      <c r="E15" s="242">
        <f t="shared" si="0"/>
        <v>0</v>
      </c>
    </row>
    <row r="16" spans="1:8">
      <c r="A16" s="183" t="s">
        <v>52</v>
      </c>
      <c r="B16" s="82"/>
      <c r="C16" s="82"/>
      <c r="D16" s="82"/>
      <c r="E16" s="242">
        <f t="shared" si="0"/>
        <v>0</v>
      </c>
    </row>
    <row r="17" spans="1:5">
      <c r="A17" s="183" t="s">
        <v>53</v>
      </c>
      <c r="B17" s="82"/>
      <c r="C17" s="82"/>
      <c r="D17" s="82"/>
      <c r="E17" s="242">
        <f t="shared" si="0"/>
        <v>0</v>
      </c>
    </row>
    <row r="18" spans="1:5">
      <c r="A18" s="189" t="s">
        <v>229</v>
      </c>
      <c r="B18" s="82"/>
      <c r="C18" s="82"/>
      <c r="D18" s="82"/>
      <c r="E18" s="242">
        <f t="shared" si="0"/>
        <v>0</v>
      </c>
    </row>
    <row r="19" spans="1:5">
      <c r="A19" s="189" t="s">
        <v>230</v>
      </c>
      <c r="B19" s="82"/>
      <c r="C19" s="82"/>
      <c r="D19" s="82"/>
      <c r="E19" s="242">
        <f t="shared" si="0"/>
        <v>0</v>
      </c>
    </row>
    <row r="20" spans="1:5">
      <c r="A20" s="190" t="s">
        <v>46</v>
      </c>
      <c r="B20" s="82">
        <v>17240000</v>
      </c>
      <c r="C20" s="82"/>
      <c r="D20" s="82"/>
      <c r="E20" s="242">
        <v>17240000</v>
      </c>
    </row>
    <row r="21" spans="1:5">
      <c r="A21" s="89" t="s">
        <v>14</v>
      </c>
      <c r="B21" s="82"/>
      <c r="C21" s="82"/>
      <c r="D21" s="82"/>
      <c r="E21" s="242">
        <f t="shared" si="0"/>
        <v>0</v>
      </c>
    </row>
    <row r="22" spans="1:5">
      <c r="A22" s="89" t="s">
        <v>177</v>
      </c>
      <c r="B22" s="82"/>
      <c r="C22" s="82"/>
      <c r="D22" s="82"/>
      <c r="E22" s="242">
        <f t="shared" si="0"/>
        <v>0</v>
      </c>
    </row>
    <row r="23" spans="1:5" s="168" customFormat="1">
      <c r="A23" s="246" t="s">
        <v>179</v>
      </c>
      <c r="B23" s="82"/>
      <c r="C23" s="228"/>
      <c r="D23" s="228"/>
      <c r="E23" s="230">
        <f t="shared" si="0"/>
        <v>0</v>
      </c>
    </row>
    <row r="24" spans="1:5">
      <c r="A24" s="89" t="s">
        <v>181</v>
      </c>
      <c r="B24" s="82"/>
      <c r="C24" s="82"/>
      <c r="D24" s="82"/>
      <c r="E24" s="242">
        <f t="shared" si="0"/>
        <v>0</v>
      </c>
    </row>
    <row r="25" spans="1:5">
      <c r="A25" s="193" t="s">
        <v>184</v>
      </c>
      <c r="B25" s="82"/>
      <c r="C25" s="82"/>
      <c r="D25" s="82"/>
      <c r="E25" s="242">
        <f t="shared" si="0"/>
        <v>0</v>
      </c>
    </row>
    <row r="26" spans="1:5">
      <c r="A26" s="193" t="s">
        <v>186</v>
      </c>
      <c r="B26" s="82">
        <f>+B20+B23</f>
        <v>17240000</v>
      </c>
      <c r="C26" s="82"/>
      <c r="D26" s="82"/>
      <c r="E26" s="242">
        <f t="shared" si="0"/>
        <v>17240000</v>
      </c>
    </row>
    <row r="27" spans="1:5">
      <c r="A27" s="166"/>
      <c r="B27" s="82"/>
      <c r="C27" s="82"/>
      <c r="D27" s="82"/>
      <c r="E27" s="242">
        <f t="shared" si="0"/>
        <v>0</v>
      </c>
    </row>
    <row r="28" spans="1:5">
      <c r="A28" s="166" t="s">
        <v>54</v>
      </c>
      <c r="B28" s="82"/>
      <c r="C28" s="82"/>
      <c r="D28" s="82"/>
      <c r="E28" s="242">
        <f t="shared" si="0"/>
        <v>0</v>
      </c>
    </row>
    <row r="29" spans="1:5">
      <c r="A29" s="166" t="s">
        <v>55</v>
      </c>
      <c r="B29" s="82"/>
      <c r="C29" s="82"/>
      <c r="D29" s="82"/>
      <c r="E29" s="242">
        <f t="shared" si="0"/>
        <v>0</v>
      </c>
    </row>
    <row r="30" spans="1:5">
      <c r="A30" s="166" t="s">
        <v>56</v>
      </c>
      <c r="B30" s="82"/>
      <c r="C30" s="82"/>
      <c r="D30" s="82"/>
      <c r="E30" s="242">
        <f t="shared" si="0"/>
        <v>0</v>
      </c>
    </row>
    <row r="31" spans="1:5">
      <c r="A31" s="5" t="s">
        <v>226</v>
      </c>
      <c r="B31" s="82"/>
      <c r="C31" s="82"/>
      <c r="D31" s="82"/>
      <c r="E31" s="242">
        <f t="shared" si="0"/>
        <v>0</v>
      </c>
    </row>
    <row r="32" spans="1:5">
      <c r="A32" s="167" t="s">
        <v>227</v>
      </c>
      <c r="B32" s="82"/>
      <c r="C32" s="82"/>
      <c r="D32" s="82"/>
      <c r="E32" s="242">
        <f t="shared" si="0"/>
        <v>0</v>
      </c>
    </row>
    <row r="33" spans="1:5">
      <c r="A33" s="164" t="s">
        <v>57</v>
      </c>
      <c r="B33" s="82"/>
      <c r="C33" s="82"/>
      <c r="D33" s="82"/>
      <c r="E33" s="242">
        <f t="shared" si="0"/>
        <v>0</v>
      </c>
    </row>
    <row r="34" spans="1:5">
      <c r="A34" s="167" t="s">
        <v>58</v>
      </c>
      <c r="B34" s="82"/>
      <c r="C34" s="82"/>
      <c r="D34" s="82"/>
      <c r="E34" s="242">
        <f t="shared" si="0"/>
        <v>0</v>
      </c>
    </row>
    <row r="35" spans="1:5">
      <c r="A35" s="183" t="s">
        <v>228</v>
      </c>
      <c r="B35" s="82"/>
      <c r="C35" s="82"/>
      <c r="D35" s="82"/>
      <c r="E35" s="242">
        <f t="shared" si="0"/>
        <v>0</v>
      </c>
    </row>
    <row r="36" spans="1:5">
      <c r="A36" s="189" t="s">
        <v>229</v>
      </c>
      <c r="B36" s="82"/>
      <c r="C36" s="82"/>
      <c r="D36" s="82"/>
      <c r="E36" s="242">
        <f t="shared" si="0"/>
        <v>0</v>
      </c>
    </row>
    <row r="37" spans="1:5">
      <c r="A37" s="189" t="s">
        <v>230</v>
      </c>
      <c r="B37" s="82"/>
      <c r="C37" s="82"/>
      <c r="D37" s="82"/>
      <c r="E37" s="242">
        <f t="shared" si="0"/>
        <v>0</v>
      </c>
    </row>
    <row r="38" spans="1:5">
      <c r="A38" s="193" t="s">
        <v>190</v>
      </c>
      <c r="B38" s="82"/>
      <c r="C38" s="82"/>
      <c r="D38" s="82"/>
      <c r="E38" s="242">
        <f t="shared" si="0"/>
        <v>0</v>
      </c>
    </row>
    <row r="39" spans="1:5">
      <c r="A39" s="89" t="s">
        <v>14</v>
      </c>
      <c r="B39" s="82"/>
      <c r="C39" s="82"/>
      <c r="D39" s="82"/>
      <c r="E39" s="242">
        <f t="shared" si="0"/>
        <v>0</v>
      </c>
    </row>
    <row r="40" spans="1:5">
      <c r="A40" s="107" t="s">
        <v>191</v>
      </c>
      <c r="B40" s="82"/>
      <c r="C40" s="82"/>
      <c r="D40" s="82"/>
      <c r="E40" s="242">
        <f t="shared" si="0"/>
        <v>0</v>
      </c>
    </row>
    <row r="41" spans="1:5">
      <c r="A41" s="182" t="s">
        <v>179</v>
      </c>
      <c r="B41" s="82"/>
      <c r="C41" s="82"/>
      <c r="D41" s="82"/>
      <c r="E41" s="242">
        <f t="shared" si="0"/>
        <v>0</v>
      </c>
    </row>
    <row r="42" spans="1:5">
      <c r="A42" s="89" t="s">
        <v>192</v>
      </c>
      <c r="B42" s="82"/>
      <c r="C42" s="82"/>
      <c r="D42" s="82"/>
      <c r="E42" s="242">
        <f t="shared" si="0"/>
        <v>0</v>
      </c>
    </row>
    <row r="43" spans="1:5">
      <c r="A43" s="89" t="s">
        <v>194</v>
      </c>
      <c r="B43" s="82"/>
      <c r="C43" s="82"/>
      <c r="D43" s="82"/>
      <c r="E43" s="242">
        <f t="shared" si="0"/>
        <v>0</v>
      </c>
    </row>
    <row r="44" spans="1:5">
      <c r="A44" s="193" t="s">
        <v>196</v>
      </c>
      <c r="B44" s="82"/>
      <c r="C44" s="82"/>
      <c r="D44" s="82"/>
      <c r="E44" s="242">
        <f t="shared" si="0"/>
        <v>0</v>
      </c>
    </row>
    <row r="45" spans="1:5">
      <c r="A45" s="193" t="s">
        <v>198</v>
      </c>
      <c r="B45" s="82"/>
      <c r="C45" s="82"/>
      <c r="D45" s="82"/>
      <c r="E45" s="242">
        <f t="shared" si="0"/>
        <v>0</v>
      </c>
    </row>
    <row r="46" spans="1:5">
      <c r="A46" s="89"/>
      <c r="B46" s="82"/>
      <c r="C46" s="82"/>
      <c r="D46" s="82"/>
      <c r="E46" s="242">
        <f t="shared" si="0"/>
        <v>0</v>
      </c>
    </row>
    <row r="47" spans="1:5">
      <c r="A47" s="193" t="s">
        <v>200</v>
      </c>
      <c r="B47" s="82">
        <f>+B26+B45</f>
        <v>17240000</v>
      </c>
      <c r="C47" s="82"/>
      <c r="D47" s="82"/>
      <c r="E47" s="242">
        <f t="shared" si="0"/>
        <v>17240000</v>
      </c>
    </row>
  </sheetData>
  <mergeCells count="6">
    <mergeCell ref="A1:E1"/>
    <mergeCell ref="B6:B7"/>
    <mergeCell ref="C6:C7"/>
    <mergeCell ref="D6:D7"/>
    <mergeCell ref="E6:E7"/>
    <mergeCell ref="A6:A7"/>
  </mergeCells>
  <phoneticPr fontId="24" type="noConversion"/>
  <pageMargins left="0.25" right="0.24" top="0.28999999999999998" bottom="0.75" header="0.17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30" sqref="B30"/>
    </sheetView>
  </sheetViews>
  <sheetFormatPr defaultRowHeight="13.2"/>
  <cols>
    <col min="1" max="1" width="61" customWidth="1"/>
    <col min="2" max="2" width="21.21875" customWidth="1"/>
  </cols>
  <sheetData>
    <row r="1" spans="1:5">
      <c r="A1" s="36"/>
      <c r="B1" s="10" t="s">
        <v>286</v>
      </c>
    </row>
    <row r="2" spans="1:5">
      <c r="A2" s="36"/>
      <c r="B2" s="36"/>
    </row>
    <row r="3" spans="1:5">
      <c r="A3" s="443" t="s">
        <v>233</v>
      </c>
      <c r="B3" s="443"/>
    </row>
    <row r="4" spans="1:5">
      <c r="A4" s="42"/>
      <c r="B4" s="46"/>
    </row>
    <row r="5" spans="1:5">
      <c r="A5" s="416" t="s">
        <v>346</v>
      </c>
      <c r="B5" s="416"/>
    </row>
    <row r="6" spans="1:5" ht="18.75" customHeight="1">
      <c r="A6" s="135" t="s">
        <v>61</v>
      </c>
      <c r="B6" s="3" t="s">
        <v>62</v>
      </c>
    </row>
    <row r="7" spans="1:5" ht="18.75" customHeight="1">
      <c r="A7" s="135" t="s">
        <v>255</v>
      </c>
      <c r="B7" s="145"/>
    </row>
    <row r="8" spans="1:5" ht="18.75" customHeight="1">
      <c r="A8" s="226" t="s">
        <v>359</v>
      </c>
      <c r="B8" s="143">
        <v>95974048</v>
      </c>
    </row>
    <row r="9" spans="1:5" ht="18.75" customHeight="1">
      <c r="A9" s="226"/>
      <c r="B9" s="143"/>
    </row>
    <row r="10" spans="1:5" ht="18.75" customHeight="1">
      <c r="A10" s="120"/>
      <c r="B10" s="143"/>
    </row>
    <row r="11" spans="1:5" ht="18.75" customHeight="1">
      <c r="A11" s="142"/>
      <c r="B11" s="249"/>
      <c r="D11" s="133"/>
      <c r="E11" s="134"/>
    </row>
    <row r="12" spans="1:5" ht="18.75" customHeight="1">
      <c r="A12" s="144"/>
      <c r="B12" s="146"/>
      <c r="D12" s="133"/>
      <c r="E12" s="134"/>
    </row>
    <row r="13" spans="1:5" ht="18.75" customHeight="1">
      <c r="A13" s="251"/>
      <c r="B13" s="249"/>
      <c r="D13" s="133"/>
      <c r="E13" s="134"/>
    </row>
    <row r="14" spans="1:5" ht="18.75" customHeight="1">
      <c r="A14" s="251"/>
      <c r="B14" s="249"/>
      <c r="D14" s="133"/>
      <c r="E14" s="134"/>
    </row>
    <row r="15" spans="1:5" ht="18.75" customHeight="1">
      <c r="A15" s="136" t="s">
        <v>63</v>
      </c>
      <c r="B15" s="137">
        <f>SUM(B8:B14)</f>
        <v>95974048</v>
      </c>
      <c r="C15" s="47"/>
    </row>
    <row r="16" spans="1:5">
      <c r="A16" s="36"/>
      <c r="B16" s="36"/>
    </row>
    <row r="17" spans="1:2" ht="12.75" customHeight="1">
      <c r="A17" s="442" t="s">
        <v>267</v>
      </c>
      <c r="B17" s="442"/>
    </row>
    <row r="18" spans="1:2">
      <c r="A18" s="36"/>
      <c r="B18" s="36"/>
    </row>
    <row r="19" spans="1:2">
      <c r="A19" s="443" t="s">
        <v>234</v>
      </c>
      <c r="B19" s="443"/>
    </row>
    <row r="20" spans="1:2">
      <c r="A20" s="43"/>
      <c r="B20" s="48"/>
    </row>
    <row r="21" spans="1:2">
      <c r="A21" s="417" t="s">
        <v>345</v>
      </c>
      <c r="B21" s="417"/>
    </row>
    <row r="22" spans="1:2">
      <c r="A22" s="272" t="s">
        <v>64</v>
      </c>
      <c r="B22" s="273" t="s">
        <v>62</v>
      </c>
    </row>
    <row r="23" spans="1:2">
      <c r="A23" s="78"/>
      <c r="B23" s="78"/>
    </row>
    <row r="24" spans="1:2">
      <c r="A24" s="78"/>
      <c r="B24" s="78"/>
    </row>
    <row r="25" spans="1:2">
      <c r="A25" s="78"/>
      <c r="B25" s="78"/>
    </row>
    <row r="26" spans="1:2">
      <c r="A26" s="274" t="s">
        <v>65</v>
      </c>
      <c r="B26" s="88">
        <f>SUM(B23:B25)</f>
        <v>0</v>
      </c>
    </row>
    <row r="27" spans="1:2">
      <c r="A27" s="36"/>
      <c r="B27" s="36"/>
    </row>
  </sheetData>
  <mergeCells count="5">
    <mergeCell ref="A21:B21"/>
    <mergeCell ref="A3:B3"/>
    <mergeCell ref="A5:B5"/>
    <mergeCell ref="A17:B17"/>
    <mergeCell ref="A19:B19"/>
  </mergeCells>
  <phoneticPr fontId="24" type="noConversion"/>
  <pageMargins left="0.75" right="0.75" top="0.42" bottom="0.32" header="0.22" footer="0.18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I15" sqref="I15"/>
    </sheetView>
  </sheetViews>
  <sheetFormatPr defaultRowHeight="13.2"/>
  <cols>
    <col min="5" max="5" width="31.21875" customWidth="1"/>
    <col min="6" max="6" width="20.21875" customWidth="1"/>
  </cols>
  <sheetData>
    <row r="3" spans="1:7" ht="15">
      <c r="G3" s="7"/>
    </row>
    <row r="4" spans="1:7">
      <c r="A4" s="36"/>
      <c r="B4" s="127"/>
      <c r="C4" s="127"/>
      <c r="D4" s="127"/>
      <c r="E4" s="127"/>
      <c r="F4" s="128" t="s">
        <v>354</v>
      </c>
    </row>
    <row r="5" spans="1:7">
      <c r="A5" s="36"/>
      <c r="B5" s="127"/>
      <c r="C5" s="127"/>
      <c r="D5" s="127"/>
      <c r="E5" s="127"/>
      <c r="F5" s="129"/>
    </row>
    <row r="6" spans="1:7">
      <c r="A6" s="42"/>
      <c r="B6" s="387" t="s">
        <v>141</v>
      </c>
      <c r="C6" s="387"/>
      <c r="D6" s="387"/>
      <c r="E6" s="387"/>
      <c r="F6" s="387"/>
    </row>
    <row r="7" spans="1:7">
      <c r="A7" s="42"/>
      <c r="B7" s="130"/>
      <c r="C7" s="130"/>
      <c r="D7" s="130"/>
      <c r="E7" s="130"/>
      <c r="F7" s="130"/>
    </row>
    <row r="8" spans="1:7">
      <c r="A8" s="36"/>
      <c r="B8" s="127"/>
      <c r="C8" s="127"/>
      <c r="D8" s="127"/>
      <c r="E8" s="127"/>
      <c r="F8" s="128" t="s">
        <v>347</v>
      </c>
    </row>
    <row r="9" spans="1:7" ht="17.25" customHeight="1">
      <c r="A9" s="36"/>
      <c r="B9" s="346" t="s">
        <v>66</v>
      </c>
      <c r="C9" s="444"/>
      <c r="D9" s="444"/>
      <c r="E9" s="444"/>
      <c r="F9" s="3" t="s">
        <v>62</v>
      </c>
    </row>
    <row r="10" spans="1:7" ht="15" customHeight="1">
      <c r="A10" s="36"/>
      <c r="B10" s="324" t="s">
        <v>156</v>
      </c>
      <c r="C10" s="445"/>
      <c r="D10" s="445"/>
      <c r="E10" s="325"/>
      <c r="F10" s="78">
        <v>1000000</v>
      </c>
    </row>
    <row r="11" spans="1:7" ht="15" customHeight="1">
      <c r="A11" s="36"/>
      <c r="B11" s="324"/>
      <c r="C11" s="445"/>
      <c r="D11" s="445"/>
      <c r="E11" s="325"/>
      <c r="F11" s="78"/>
    </row>
    <row r="12" spans="1:7" ht="18" customHeight="1">
      <c r="A12" s="36"/>
      <c r="B12" s="371" t="s">
        <v>142</v>
      </c>
      <c r="C12" s="444"/>
      <c r="D12" s="444"/>
      <c r="E12" s="444"/>
      <c r="F12" s="132">
        <f>SUM(F10:F11)</f>
        <v>1000000</v>
      </c>
    </row>
    <row r="13" spans="1:7">
      <c r="B13" s="131"/>
      <c r="C13" s="131"/>
      <c r="D13" s="131"/>
      <c r="E13" s="131"/>
      <c r="F13" s="131"/>
    </row>
    <row r="14" spans="1:7">
      <c r="B14" s="131"/>
      <c r="C14" s="131"/>
      <c r="D14" s="131"/>
      <c r="E14" s="131"/>
      <c r="F14" s="131"/>
    </row>
    <row r="15" spans="1:7">
      <c r="B15" s="387" t="s">
        <v>140</v>
      </c>
      <c r="C15" s="387"/>
      <c r="D15" s="387"/>
      <c r="E15" s="387"/>
      <c r="F15" s="387"/>
    </row>
    <row r="16" spans="1:7">
      <c r="B16" s="130"/>
      <c r="C16" s="130"/>
      <c r="D16" s="130"/>
      <c r="E16" s="130"/>
      <c r="F16" s="130"/>
    </row>
    <row r="17" spans="2:6">
      <c r="B17" s="127"/>
      <c r="C17" s="127"/>
      <c r="D17" s="127"/>
      <c r="E17" s="127"/>
      <c r="F17" s="128" t="s">
        <v>348</v>
      </c>
    </row>
    <row r="18" spans="2:6">
      <c r="B18" s="346" t="s">
        <v>66</v>
      </c>
      <c r="C18" s="444"/>
      <c r="D18" s="444"/>
      <c r="E18" s="444"/>
      <c r="F18" s="3" t="s">
        <v>62</v>
      </c>
    </row>
    <row r="19" spans="2:6">
      <c r="B19" s="331" t="s">
        <v>299</v>
      </c>
      <c r="C19" s="344"/>
      <c r="D19" s="344"/>
      <c r="E19" s="332"/>
      <c r="F19" s="78">
        <v>1000000</v>
      </c>
    </row>
    <row r="20" spans="2:6">
      <c r="B20" s="324"/>
      <c r="C20" s="445"/>
      <c r="D20" s="445"/>
      <c r="E20" s="325"/>
      <c r="F20" s="78"/>
    </row>
    <row r="21" spans="2:6">
      <c r="B21" s="324"/>
      <c r="C21" s="445"/>
      <c r="D21" s="445"/>
      <c r="E21" s="325"/>
      <c r="F21" s="78"/>
    </row>
    <row r="22" spans="2:6">
      <c r="B22" s="324"/>
      <c r="C22" s="445"/>
      <c r="D22" s="445"/>
      <c r="E22" s="325"/>
      <c r="F22" s="78"/>
    </row>
    <row r="23" spans="2:6">
      <c r="B23" s="371" t="s">
        <v>67</v>
      </c>
      <c r="C23" s="444"/>
      <c r="D23" s="444"/>
      <c r="E23" s="444"/>
      <c r="F23" s="132">
        <f>SUM(F19:F22)</f>
        <v>1000000</v>
      </c>
    </row>
  </sheetData>
  <mergeCells count="12">
    <mergeCell ref="B6:F6"/>
    <mergeCell ref="B9:E9"/>
    <mergeCell ref="B10:E10"/>
    <mergeCell ref="B11:E11"/>
    <mergeCell ref="B23:E23"/>
    <mergeCell ref="B15:F15"/>
    <mergeCell ref="B18:E18"/>
    <mergeCell ref="B19:E19"/>
    <mergeCell ref="B12:E12"/>
    <mergeCell ref="B20:E20"/>
    <mergeCell ref="B21:E21"/>
    <mergeCell ref="B22:E22"/>
  </mergeCells>
  <phoneticPr fontId="24" type="noConversion"/>
  <pageMargins left="0.74" right="0.18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9" sqref="B9"/>
    </sheetView>
  </sheetViews>
  <sheetFormatPr defaultRowHeight="13.2"/>
  <cols>
    <col min="1" max="1" width="60.21875" customWidth="1"/>
    <col min="2" max="2" width="19.5546875" customWidth="1"/>
  </cols>
  <sheetData>
    <row r="1" spans="1:2">
      <c r="A1" s="127"/>
      <c r="B1" s="128" t="s">
        <v>287</v>
      </c>
    </row>
    <row r="2" spans="1:2">
      <c r="A2" s="127"/>
      <c r="B2" s="127"/>
    </row>
    <row r="3" spans="1:2">
      <c r="A3" s="387" t="s">
        <v>68</v>
      </c>
      <c r="B3" s="387"/>
    </row>
    <row r="4" spans="1:2" ht="51" customHeight="1">
      <c r="A4" s="446" t="s">
        <v>157</v>
      </c>
      <c r="B4" s="446"/>
    </row>
    <row r="5" spans="1:2" ht="12" customHeight="1">
      <c r="A5" s="138"/>
      <c r="B5" s="138"/>
    </row>
    <row r="6" spans="1:2">
      <c r="A6" s="127"/>
      <c r="B6" s="128" t="s">
        <v>350</v>
      </c>
    </row>
    <row r="7" spans="1:2">
      <c r="A7" s="122" t="s">
        <v>69</v>
      </c>
      <c r="B7" s="122" t="s">
        <v>70</v>
      </c>
    </row>
    <row r="8" spans="1:2" ht="26.25" customHeight="1">
      <c r="A8" s="107" t="s">
        <v>71</v>
      </c>
      <c r="B8" s="4">
        <v>0</v>
      </c>
    </row>
    <row r="9" spans="1:2">
      <c r="A9" s="285" t="s">
        <v>349</v>
      </c>
      <c r="B9" s="4">
        <v>5258435</v>
      </c>
    </row>
    <row r="10" spans="1:2">
      <c r="A10" s="4" t="s">
        <v>72</v>
      </c>
      <c r="B10" s="4"/>
    </row>
    <row r="11" spans="1:2">
      <c r="A11" s="4" t="s">
        <v>73</v>
      </c>
      <c r="B11" s="4"/>
    </row>
    <row r="12" spans="1:2">
      <c r="A12" s="4"/>
      <c r="B12" s="4"/>
    </row>
    <row r="13" spans="1:2">
      <c r="A13" s="4"/>
      <c r="B13" s="4"/>
    </row>
    <row r="14" spans="1:2">
      <c r="A14" s="4"/>
      <c r="B14" s="4"/>
    </row>
    <row r="15" spans="1:2">
      <c r="A15" s="4"/>
      <c r="B15" s="4"/>
    </row>
    <row r="16" spans="1:2">
      <c r="A16" s="4"/>
      <c r="B16" s="4"/>
    </row>
    <row r="17" spans="1:2">
      <c r="A17" s="4" t="s">
        <v>74</v>
      </c>
      <c r="B17" s="4">
        <v>0</v>
      </c>
    </row>
    <row r="18" spans="1:2">
      <c r="A18" s="4" t="s">
        <v>75</v>
      </c>
      <c r="B18" s="4"/>
    </row>
    <row r="19" spans="1:2">
      <c r="A19" s="4" t="s">
        <v>72</v>
      </c>
      <c r="B19" s="4"/>
    </row>
    <row r="20" spans="1:2">
      <c r="A20" s="4" t="s">
        <v>73</v>
      </c>
      <c r="B20" s="4"/>
    </row>
    <row r="21" spans="1:2">
      <c r="A21" s="4"/>
      <c r="B21" s="4"/>
    </row>
    <row r="22" spans="1:2">
      <c r="A22" s="4"/>
      <c r="B22" s="4"/>
    </row>
    <row r="23" spans="1:2">
      <c r="A23" s="4"/>
      <c r="B23" s="4"/>
    </row>
    <row r="24" spans="1:2">
      <c r="A24" s="4"/>
      <c r="B24" s="4"/>
    </row>
    <row r="25" spans="1:2">
      <c r="A25" s="139" t="s">
        <v>59</v>
      </c>
      <c r="B25" s="139">
        <v>5258435</v>
      </c>
    </row>
    <row r="26" spans="1:2">
      <c r="A26" s="36"/>
      <c r="B26" s="36"/>
    </row>
  </sheetData>
  <mergeCells count="2">
    <mergeCell ref="A3:B3"/>
    <mergeCell ref="A4:B4"/>
  </mergeCells>
  <phoneticPr fontId="24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1"/>
  <sheetViews>
    <sheetView workbookViewId="0">
      <selection activeCell="D30" sqref="D30"/>
    </sheetView>
  </sheetViews>
  <sheetFormatPr defaultRowHeight="13.2"/>
  <cols>
    <col min="3" max="3" width="33.44140625" customWidth="1"/>
    <col min="4" max="4" width="17" customWidth="1"/>
    <col min="5" max="5" width="16" customWidth="1"/>
    <col min="6" max="6" width="18.21875" customWidth="1"/>
    <col min="7" max="7" width="16.77734375" customWidth="1"/>
    <col min="8" max="8" width="14.21875" customWidth="1"/>
  </cols>
  <sheetData>
    <row r="1" spans="3:8">
      <c r="C1" s="108"/>
      <c r="D1" s="108"/>
      <c r="E1" s="447" t="s">
        <v>288</v>
      </c>
      <c r="F1" s="447"/>
    </row>
    <row r="2" spans="3:8">
      <c r="D2" s="123" t="s">
        <v>68</v>
      </c>
      <c r="E2" s="110"/>
      <c r="F2" s="109"/>
    </row>
    <row r="3" spans="3:8">
      <c r="C3" s="123" t="s">
        <v>153</v>
      </c>
      <c r="D3" s="110"/>
      <c r="E3" s="108"/>
      <c r="F3" s="109"/>
    </row>
    <row r="4" spans="3:8">
      <c r="D4" s="123" t="s">
        <v>369</v>
      </c>
      <c r="E4" s="110"/>
      <c r="F4" s="109"/>
    </row>
    <row r="5" spans="3:8">
      <c r="C5" s="108"/>
      <c r="D5" s="108"/>
      <c r="E5" s="108"/>
      <c r="F5" s="109"/>
    </row>
    <row r="6" spans="3:8">
      <c r="C6" s="108"/>
      <c r="D6" s="108"/>
      <c r="E6" s="108"/>
      <c r="F6" s="109"/>
    </row>
    <row r="7" spans="3:8">
      <c r="C7" s="108"/>
      <c r="D7" s="108"/>
      <c r="E7" s="108"/>
      <c r="F7" s="109"/>
    </row>
    <row r="8" spans="3:8">
      <c r="C8" s="108"/>
      <c r="D8" s="108"/>
      <c r="E8" s="110"/>
      <c r="F8" s="109" t="s">
        <v>342</v>
      </c>
    </row>
    <row r="9" spans="3:8" ht="13.8" thickBot="1">
      <c r="C9" s="109"/>
      <c r="D9" s="109"/>
      <c r="E9" s="109"/>
      <c r="F9" s="109"/>
    </row>
    <row r="10" spans="3:8" ht="36">
      <c r="C10" s="198" t="s">
        <v>154</v>
      </c>
      <c r="D10" s="199" t="s">
        <v>370</v>
      </c>
      <c r="E10" s="199" t="s">
        <v>155</v>
      </c>
      <c r="F10" s="200" t="s">
        <v>371</v>
      </c>
    </row>
    <row r="11" spans="3:8">
      <c r="C11" s="91"/>
      <c r="D11" s="196"/>
      <c r="E11" s="197"/>
      <c r="F11" s="201"/>
      <c r="G11">
        <f>+F11*2</f>
        <v>0</v>
      </c>
    </row>
    <row r="12" spans="3:8">
      <c r="C12" s="91"/>
      <c r="D12" s="106"/>
      <c r="E12" s="112"/>
      <c r="F12" s="202"/>
      <c r="G12">
        <f t="shared" ref="G12:G33" si="0">+F12*2</f>
        <v>0</v>
      </c>
    </row>
    <row r="13" spans="3:8">
      <c r="C13" s="91"/>
      <c r="D13" s="111"/>
      <c r="E13" s="112"/>
      <c r="F13" s="202"/>
      <c r="G13">
        <f t="shared" si="0"/>
        <v>0</v>
      </c>
      <c r="H13" s="90"/>
    </row>
    <row r="14" spans="3:8">
      <c r="C14" s="91"/>
      <c r="D14" s="111"/>
      <c r="E14" s="112"/>
      <c r="F14" s="201"/>
      <c r="G14">
        <f t="shared" si="0"/>
        <v>0</v>
      </c>
    </row>
    <row r="15" spans="3:8">
      <c r="C15" s="91"/>
      <c r="D15" s="111"/>
      <c r="E15" s="112"/>
      <c r="F15" s="201"/>
      <c r="G15">
        <f t="shared" si="0"/>
        <v>0</v>
      </c>
    </row>
    <row r="16" spans="3:8">
      <c r="C16" s="91"/>
      <c r="D16" s="111"/>
      <c r="E16" s="112"/>
      <c r="F16" s="201"/>
      <c r="G16">
        <f t="shared" si="0"/>
        <v>0</v>
      </c>
    </row>
    <row r="17" spans="3:10">
      <c r="C17" s="91"/>
      <c r="D17" s="111"/>
      <c r="E17" s="112"/>
      <c r="F17" s="203"/>
    </row>
    <row r="18" spans="3:10">
      <c r="C18" s="113"/>
      <c r="D18" s="114"/>
      <c r="E18" s="115"/>
      <c r="F18" s="208"/>
      <c r="G18">
        <f t="shared" si="0"/>
        <v>0</v>
      </c>
    </row>
    <row r="19" spans="3:10">
      <c r="C19" s="92"/>
      <c r="D19" s="106"/>
      <c r="E19" s="116"/>
      <c r="F19" s="201"/>
      <c r="G19">
        <f t="shared" si="0"/>
        <v>0</v>
      </c>
    </row>
    <row r="20" spans="3:10">
      <c r="C20" s="92"/>
      <c r="D20" s="106"/>
      <c r="E20" s="116"/>
      <c r="F20" s="201"/>
      <c r="G20">
        <f t="shared" si="0"/>
        <v>0</v>
      </c>
    </row>
    <row r="21" spans="3:10">
      <c r="C21" s="92"/>
      <c r="D21" s="106"/>
      <c r="E21" s="116"/>
      <c r="F21" s="201"/>
      <c r="G21">
        <f t="shared" si="0"/>
        <v>0</v>
      </c>
    </row>
    <row r="22" spans="3:10">
      <c r="C22" s="91"/>
      <c r="D22" s="106"/>
      <c r="E22" s="116"/>
      <c r="F22" s="201"/>
      <c r="G22">
        <f t="shared" si="0"/>
        <v>0</v>
      </c>
      <c r="H22" s="90"/>
    </row>
    <row r="23" spans="3:10">
      <c r="C23" s="92"/>
      <c r="D23" s="106"/>
      <c r="E23" s="116"/>
      <c r="F23" s="201"/>
      <c r="G23">
        <f t="shared" si="0"/>
        <v>0</v>
      </c>
    </row>
    <row r="24" spans="3:10">
      <c r="C24" s="92"/>
      <c r="D24" s="106"/>
      <c r="E24" s="116"/>
      <c r="F24" s="201"/>
      <c r="G24">
        <f t="shared" si="0"/>
        <v>0</v>
      </c>
    </row>
    <row r="25" spans="3:10">
      <c r="C25" s="91"/>
      <c r="D25" s="106"/>
      <c r="E25" s="116"/>
      <c r="F25" s="206"/>
      <c r="G25">
        <f t="shared" si="0"/>
        <v>0</v>
      </c>
      <c r="I25">
        <f>+G28-G18</f>
        <v>0</v>
      </c>
    </row>
    <row r="26" spans="3:10">
      <c r="C26" s="91"/>
      <c r="D26" s="106"/>
      <c r="E26" s="116"/>
      <c r="F26" s="206"/>
      <c r="G26">
        <f t="shared" si="0"/>
        <v>0</v>
      </c>
    </row>
    <row r="27" spans="3:10">
      <c r="C27" s="91"/>
      <c r="D27" s="106"/>
      <c r="E27" s="116"/>
      <c r="F27" s="207"/>
      <c r="G27">
        <f t="shared" si="0"/>
        <v>0</v>
      </c>
    </row>
    <row r="28" spans="3:10" ht="13.8" thickBot="1">
      <c r="C28" s="117"/>
      <c r="D28" s="118"/>
      <c r="E28" s="118"/>
      <c r="F28" s="119"/>
      <c r="G28">
        <f t="shared" si="0"/>
        <v>0</v>
      </c>
      <c r="H28" s="90">
        <f>+F28-F18+F32</f>
        <v>0</v>
      </c>
      <c r="I28" s="90"/>
      <c r="J28" s="90"/>
    </row>
    <row r="29" spans="3:10" ht="13.8" thickBot="1">
      <c r="G29">
        <f t="shared" si="0"/>
        <v>0</v>
      </c>
    </row>
    <row r="30" spans="3:10" ht="39.6">
      <c r="C30" s="150" t="s">
        <v>166</v>
      </c>
      <c r="D30" s="153" t="s">
        <v>372</v>
      </c>
      <c r="E30" s="153"/>
      <c r="F30" s="154" t="s">
        <v>235</v>
      </c>
      <c r="G30" t="e">
        <f t="shared" si="0"/>
        <v>#VALUE!</v>
      </c>
    </row>
    <row r="31" spans="3:10">
      <c r="C31" s="157"/>
      <c r="D31" s="86"/>
      <c r="E31" s="86"/>
      <c r="F31" s="158"/>
      <c r="G31">
        <f t="shared" si="0"/>
        <v>0</v>
      </c>
    </row>
    <row r="32" spans="3:10">
      <c r="C32" s="157"/>
      <c r="D32" s="86"/>
      <c r="E32" s="86"/>
      <c r="F32" s="158"/>
      <c r="G32">
        <f t="shared" si="0"/>
        <v>0</v>
      </c>
    </row>
    <row r="33" spans="3:8" ht="13.8" thickBot="1">
      <c r="C33" s="159"/>
      <c r="D33" s="160"/>
      <c r="E33" s="161"/>
      <c r="F33" s="160"/>
      <c r="G33">
        <f t="shared" si="0"/>
        <v>0</v>
      </c>
    </row>
    <row r="34" spans="3:8">
      <c r="C34" s="105"/>
      <c r="D34" s="26"/>
      <c r="E34" s="23"/>
      <c r="F34" s="23"/>
      <c r="G34" s="23"/>
      <c r="H34" s="23"/>
    </row>
    <row r="35" spans="3:8">
      <c r="C35" s="156"/>
    </row>
    <row r="36" spans="3:8">
      <c r="C36" s="155"/>
    </row>
    <row r="37" spans="3:8">
      <c r="C37" s="105"/>
    </row>
    <row r="38" spans="3:8">
      <c r="C38" s="105"/>
    </row>
    <row r="39" spans="3:8">
      <c r="C39" s="23"/>
    </row>
    <row r="40" spans="3:8">
      <c r="D40" s="47"/>
      <c r="E40" s="47"/>
      <c r="F40" s="47"/>
    </row>
    <row r="41" spans="3:8">
      <c r="D41" s="47"/>
      <c r="E41" s="47"/>
      <c r="F41" s="47"/>
    </row>
  </sheetData>
  <mergeCells count="1">
    <mergeCell ref="E1:F1"/>
  </mergeCells>
  <phoneticPr fontId="24" type="noConversion"/>
  <pageMargins left="0.25" right="0.24" top="1" bottom="1" header="0.5" footer="0.5"/>
  <pageSetup paperSize="9" scale="9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4" workbookViewId="0">
      <selection activeCell="J15" sqref="J15"/>
    </sheetView>
  </sheetViews>
  <sheetFormatPr defaultRowHeight="13.2"/>
  <cols>
    <col min="1" max="1" width="12.77734375" customWidth="1"/>
    <col min="2" max="2" width="14" customWidth="1"/>
    <col min="3" max="3" width="14.5546875" customWidth="1"/>
    <col min="4" max="4" width="15.44140625" customWidth="1"/>
    <col min="5" max="5" width="14.77734375" customWidth="1"/>
    <col min="6" max="6" width="15.77734375" customWidth="1"/>
    <col min="7" max="7" width="14.5546875" customWidth="1"/>
    <col min="8" max="8" width="13.77734375" customWidth="1"/>
    <col min="9" max="9" width="15.21875" customWidth="1"/>
  </cols>
  <sheetData>
    <row r="1" spans="1:9" ht="13.8">
      <c r="I1" s="1" t="s">
        <v>356</v>
      </c>
    </row>
    <row r="2" spans="1:9">
      <c r="E2" s="90"/>
    </row>
    <row r="4" spans="1:9" ht="15.75" customHeight="1">
      <c r="A4" s="448" t="s">
        <v>373</v>
      </c>
      <c r="B4" s="448"/>
      <c r="C4" s="448"/>
      <c r="D4" s="448"/>
      <c r="E4" s="448"/>
      <c r="F4" s="448"/>
      <c r="G4" s="448"/>
      <c r="H4" s="448"/>
      <c r="I4" s="448"/>
    </row>
    <row r="5" spans="1:9">
      <c r="C5" s="50"/>
    </row>
    <row r="7" spans="1:9">
      <c r="I7" s="299" t="s">
        <v>343</v>
      </c>
    </row>
    <row r="8" spans="1:9" ht="17.25" customHeight="1">
      <c r="A8" s="449" t="s">
        <v>77</v>
      </c>
      <c r="B8" s="351" t="s">
        <v>78</v>
      </c>
      <c r="C8" s="351"/>
      <c r="D8" s="351" t="s">
        <v>79</v>
      </c>
      <c r="E8" s="351"/>
      <c r="F8" s="450" t="s">
        <v>80</v>
      </c>
      <c r="G8" s="351"/>
      <c r="H8" s="351" t="s">
        <v>81</v>
      </c>
      <c r="I8" s="351"/>
    </row>
    <row r="9" spans="1:9" ht="17.25" customHeight="1">
      <c r="A9" s="449"/>
      <c r="B9" s="20" t="s">
        <v>82</v>
      </c>
      <c r="C9" s="20" t="s">
        <v>83</v>
      </c>
      <c r="D9" s="20" t="s">
        <v>84</v>
      </c>
      <c r="E9" s="20" t="s">
        <v>85</v>
      </c>
      <c r="F9" s="51" t="s">
        <v>86</v>
      </c>
      <c r="G9" s="51" t="s">
        <v>87</v>
      </c>
      <c r="H9" s="20" t="s">
        <v>88</v>
      </c>
      <c r="I9" s="20" t="s">
        <v>89</v>
      </c>
    </row>
    <row r="10" spans="1:9" ht="18" customHeight="1">
      <c r="A10" s="19" t="s">
        <v>90</v>
      </c>
      <c r="B10" s="86">
        <v>8459169</v>
      </c>
      <c r="C10" s="86">
        <v>8459169</v>
      </c>
      <c r="D10" s="86"/>
      <c r="E10" s="86">
        <v>0</v>
      </c>
      <c r="F10" s="86"/>
      <c r="G10" s="86"/>
      <c r="H10" s="86"/>
      <c r="I10" s="86"/>
    </row>
    <row r="11" spans="1:9" ht="16.5" customHeight="1">
      <c r="A11" s="19" t="s">
        <v>91</v>
      </c>
      <c r="B11" s="86">
        <v>8459169</v>
      </c>
      <c r="C11" s="86">
        <v>8459169</v>
      </c>
      <c r="D11" s="86"/>
      <c r="E11" s="86">
        <v>0</v>
      </c>
      <c r="F11" s="86"/>
      <c r="G11" s="86"/>
      <c r="H11" s="86"/>
      <c r="I11" s="86"/>
    </row>
    <row r="12" spans="1:9" ht="18" customHeight="1">
      <c r="A12" s="19" t="s">
        <v>92</v>
      </c>
      <c r="B12" s="86">
        <v>8459169</v>
      </c>
      <c r="C12" s="86">
        <v>8459169</v>
      </c>
      <c r="D12" s="86"/>
      <c r="E12" s="86"/>
      <c r="F12" s="86"/>
      <c r="G12" s="86"/>
      <c r="H12" s="86"/>
      <c r="I12" s="86"/>
    </row>
    <row r="13" spans="1:9" ht="18" customHeight="1">
      <c r="A13" s="19" t="s">
        <v>93</v>
      </c>
      <c r="B13" s="86">
        <v>8459169</v>
      </c>
      <c r="C13" s="86">
        <v>8459169</v>
      </c>
      <c r="D13" s="86"/>
      <c r="E13" s="86"/>
      <c r="F13" s="86"/>
      <c r="G13" s="86"/>
      <c r="H13" s="86"/>
      <c r="I13" s="86"/>
    </row>
    <row r="14" spans="1:9" ht="18" customHeight="1">
      <c r="A14" s="19" t="s">
        <v>94</v>
      </c>
      <c r="B14" s="86">
        <v>8459169</v>
      </c>
      <c r="C14" s="86">
        <v>8459169</v>
      </c>
      <c r="D14" s="86"/>
      <c r="E14" s="86"/>
      <c r="F14" s="86"/>
      <c r="G14" s="86"/>
      <c r="H14" s="86"/>
      <c r="I14" s="86"/>
    </row>
    <row r="15" spans="1:9" ht="18" customHeight="1">
      <c r="A15" s="19" t="s">
        <v>95</v>
      </c>
      <c r="B15" s="86">
        <v>8459169</v>
      </c>
      <c r="C15" s="86">
        <v>8459169</v>
      </c>
      <c r="D15" s="86"/>
      <c r="E15" s="86"/>
      <c r="F15" s="86"/>
      <c r="G15" s="86"/>
      <c r="H15" s="86"/>
      <c r="I15" s="86"/>
    </row>
    <row r="16" spans="1:9" ht="18" customHeight="1">
      <c r="A16" s="19" t="s">
        <v>96</v>
      </c>
      <c r="B16" s="86">
        <v>8459169</v>
      </c>
      <c r="C16" s="86">
        <v>8459169</v>
      </c>
      <c r="D16" s="86"/>
      <c r="E16" s="86"/>
      <c r="F16" s="86"/>
      <c r="G16" s="86"/>
      <c r="H16" s="86"/>
      <c r="I16" s="86"/>
    </row>
    <row r="17" spans="1:9" ht="18" customHeight="1">
      <c r="A17" s="19" t="s">
        <v>97</v>
      </c>
      <c r="B17" s="86">
        <v>8459169</v>
      </c>
      <c r="C17" s="86">
        <v>8459169</v>
      </c>
      <c r="D17" s="86"/>
      <c r="E17" s="86"/>
      <c r="F17" s="86"/>
      <c r="G17" s="86"/>
      <c r="H17" s="86"/>
      <c r="I17" s="86"/>
    </row>
    <row r="18" spans="1:9" ht="18" customHeight="1">
      <c r="A18" s="19" t="s">
        <v>98</v>
      </c>
      <c r="B18" s="86">
        <v>8459169</v>
      </c>
      <c r="C18" s="86">
        <v>8459169</v>
      </c>
      <c r="D18" s="86"/>
      <c r="E18" s="86"/>
      <c r="F18" s="86"/>
      <c r="G18" s="86"/>
      <c r="H18" s="86"/>
      <c r="I18" s="86"/>
    </row>
    <row r="19" spans="1:9" ht="18" customHeight="1">
      <c r="A19" s="19" t="s">
        <v>290</v>
      </c>
      <c r="B19" s="86">
        <v>8459169</v>
      </c>
      <c r="C19" s="86">
        <v>8459169</v>
      </c>
      <c r="D19" s="86"/>
      <c r="E19" s="86"/>
      <c r="F19" s="86"/>
      <c r="G19" s="85"/>
      <c r="H19" s="86"/>
      <c r="I19" s="86"/>
    </row>
    <row r="20" spans="1:9" ht="18" customHeight="1">
      <c r="A20" s="19" t="s">
        <v>99</v>
      </c>
      <c r="B20" s="86">
        <v>8459169</v>
      </c>
      <c r="C20" s="86">
        <v>8459169</v>
      </c>
      <c r="D20" s="86"/>
      <c r="E20" s="86"/>
      <c r="F20" s="86"/>
      <c r="G20" s="86"/>
      <c r="H20" s="86"/>
      <c r="I20" s="86"/>
    </row>
    <row r="21" spans="1:9" ht="17.25" customHeight="1">
      <c r="A21" s="19" t="s">
        <v>100</v>
      </c>
      <c r="B21" s="86">
        <v>8459166</v>
      </c>
      <c r="C21" s="86">
        <v>8459166</v>
      </c>
      <c r="D21" s="86"/>
      <c r="E21" s="86"/>
      <c r="F21" s="86"/>
      <c r="G21" s="86"/>
      <c r="H21" s="86"/>
      <c r="I21" s="86"/>
    </row>
    <row r="22" spans="1:9" ht="18" customHeight="1">
      <c r="A22" s="24" t="s">
        <v>101</v>
      </c>
      <c r="B22" s="86">
        <v>101510025</v>
      </c>
      <c r="C22" s="86">
        <v>101510025</v>
      </c>
      <c r="D22" s="86">
        <f t="shared" ref="D22:I22" si="0">SUM(D10:D21)</f>
        <v>0</v>
      </c>
      <c r="E22" s="86"/>
      <c r="F22" s="86">
        <f t="shared" si="0"/>
        <v>0</v>
      </c>
      <c r="G22" s="86"/>
      <c r="H22" s="86">
        <f t="shared" si="0"/>
        <v>0</v>
      </c>
      <c r="I22" s="86">
        <f t="shared" si="0"/>
        <v>0</v>
      </c>
    </row>
    <row r="24" spans="1:9">
      <c r="B24" s="90"/>
      <c r="C24" s="90"/>
      <c r="E24" s="90"/>
      <c r="G24" s="90">
        <f>+'10'!F32</f>
        <v>0</v>
      </c>
    </row>
    <row r="25" spans="1:9">
      <c r="B25" s="90"/>
      <c r="C25" s="90"/>
      <c r="D25" s="90"/>
      <c r="E25" s="90"/>
      <c r="G25" s="90"/>
    </row>
    <row r="26" spans="1:9">
      <c r="B26" s="90"/>
      <c r="E26" s="90"/>
    </row>
    <row r="27" spans="1:9">
      <c r="C27" s="90"/>
    </row>
  </sheetData>
  <mergeCells count="6">
    <mergeCell ref="A4:I4"/>
    <mergeCell ref="A8:A9"/>
    <mergeCell ref="B8:C8"/>
    <mergeCell ref="D8:E8"/>
    <mergeCell ref="F8:G8"/>
    <mergeCell ref="H8:I8"/>
  </mergeCells>
  <phoneticPr fontId="24" type="noConversion"/>
  <pageMargins left="0.75" right="0.75" top="1" bottom="1" header="0.5" footer="0.5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F10" sqref="F10"/>
    </sheetView>
  </sheetViews>
  <sheetFormatPr defaultRowHeight="13.2"/>
  <cols>
    <col min="2" max="2" width="37" customWidth="1"/>
    <col min="4" max="4" width="38.77734375" customWidth="1"/>
    <col min="5" max="5" width="12" customWidth="1"/>
    <col min="6" max="7" width="11.77734375" customWidth="1"/>
    <col min="8" max="8" width="11.5546875" customWidth="1"/>
    <col min="9" max="9" width="9.77734375" customWidth="1"/>
    <col min="10" max="10" width="12.44140625" customWidth="1"/>
    <col min="11" max="11" width="13.21875" customWidth="1"/>
  </cols>
  <sheetData>
    <row r="1" spans="1:12">
      <c r="D1" s="147" t="s">
        <v>355</v>
      </c>
      <c r="J1" s="148"/>
      <c r="K1" s="148"/>
    </row>
    <row r="3" spans="1:12">
      <c r="A3" s="280" t="s">
        <v>260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</row>
    <row r="4" spans="1:1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2">
      <c r="A5" s="252"/>
      <c r="B5" s="350" t="s">
        <v>257</v>
      </c>
      <c r="C5" s="350"/>
      <c r="D5" s="350" t="s">
        <v>259</v>
      </c>
      <c r="E5" s="350"/>
      <c r="F5" s="253"/>
      <c r="G5" s="253"/>
      <c r="H5" s="253"/>
      <c r="I5" s="253"/>
      <c r="J5" s="253"/>
      <c r="K5" s="253"/>
      <c r="L5" s="253"/>
    </row>
    <row r="6" spans="1:12" ht="26.4">
      <c r="A6" s="252"/>
      <c r="B6" s="181" t="s">
        <v>256</v>
      </c>
      <c r="C6" s="263"/>
      <c r="D6" s="268" t="s">
        <v>258</v>
      </c>
      <c r="E6" s="268">
        <f>SUM(E7:E16)</f>
        <v>0</v>
      </c>
      <c r="F6" s="265"/>
      <c r="G6" s="265"/>
      <c r="H6" s="265"/>
      <c r="I6" s="252"/>
      <c r="J6" s="252"/>
      <c r="K6" s="252"/>
      <c r="L6" s="252"/>
    </row>
    <row r="7" spans="1:12" ht="21.75" customHeight="1">
      <c r="A7" s="252"/>
      <c r="B7" s="262"/>
      <c r="C7" s="143"/>
      <c r="D7" s="262"/>
      <c r="E7" s="269"/>
      <c r="F7" s="265"/>
      <c r="G7" s="265"/>
      <c r="H7" s="265"/>
      <c r="I7" s="256"/>
      <c r="J7" s="256"/>
      <c r="K7" s="256"/>
      <c r="L7" s="252"/>
    </row>
    <row r="8" spans="1:12" ht="28.5" customHeight="1">
      <c r="A8" s="252"/>
      <c r="B8" s="226"/>
      <c r="C8" s="106"/>
      <c r="D8" s="226"/>
      <c r="E8" s="269"/>
      <c r="F8" s="265"/>
      <c r="G8" s="265"/>
      <c r="H8" s="265"/>
      <c r="I8" s="252"/>
      <c r="J8" s="252"/>
      <c r="K8" s="252"/>
      <c r="L8" s="252"/>
    </row>
    <row r="9" spans="1:12" ht="39" customHeight="1">
      <c r="A9" s="252"/>
      <c r="B9" s="226"/>
      <c r="C9" s="106"/>
      <c r="D9" s="226"/>
      <c r="E9" s="269"/>
      <c r="F9" s="265"/>
      <c r="G9" s="265"/>
      <c r="H9" s="265"/>
      <c r="I9" s="252"/>
      <c r="J9" s="252"/>
      <c r="K9" s="252"/>
      <c r="L9" s="252"/>
    </row>
    <row r="10" spans="1:12" ht="15.75" customHeight="1">
      <c r="A10" s="252"/>
      <c r="B10" s="226"/>
      <c r="C10" s="106"/>
      <c r="D10" s="226"/>
      <c r="E10" s="270"/>
      <c r="F10" s="265"/>
      <c r="G10" s="265"/>
      <c r="H10" s="265"/>
      <c r="I10" s="252"/>
      <c r="J10" s="252"/>
      <c r="K10" s="252"/>
      <c r="L10" s="252"/>
    </row>
    <row r="11" spans="1:12" ht="27.75" customHeight="1">
      <c r="A11" s="252"/>
      <c r="B11" s="226"/>
      <c r="C11" s="106"/>
      <c r="D11" s="226"/>
      <c r="E11" s="143"/>
      <c r="F11" s="265"/>
      <c r="G11" s="265"/>
      <c r="H11" s="265"/>
      <c r="I11" s="252"/>
      <c r="J11" s="252"/>
      <c r="K11" s="252"/>
      <c r="L11" s="252"/>
    </row>
    <row r="12" spans="1:12" ht="29.25" customHeight="1">
      <c r="A12" s="252"/>
      <c r="B12" s="226"/>
      <c r="C12" s="106"/>
      <c r="D12" s="226"/>
      <c r="E12" s="143"/>
      <c r="F12" s="267"/>
      <c r="G12" s="267"/>
      <c r="H12" s="267"/>
      <c r="I12" s="259"/>
      <c r="J12" s="259"/>
      <c r="K12" s="259"/>
      <c r="L12" s="252"/>
    </row>
    <row r="13" spans="1:12" ht="32.25" customHeight="1">
      <c r="A13" s="252"/>
      <c r="B13" s="226"/>
      <c r="C13" s="106"/>
      <c r="D13" s="226"/>
      <c r="E13" s="143"/>
      <c r="F13" s="265"/>
      <c r="G13" s="265"/>
      <c r="H13" s="265"/>
      <c r="I13" s="252"/>
      <c r="J13" s="252"/>
      <c r="K13" s="252"/>
      <c r="L13" s="252"/>
    </row>
    <row r="14" spans="1:12" ht="31.5" customHeight="1">
      <c r="A14" s="252"/>
      <c r="B14" s="226"/>
      <c r="C14" s="106"/>
      <c r="D14" s="226"/>
      <c r="E14" s="143"/>
      <c r="F14" s="265"/>
      <c r="G14" s="265"/>
      <c r="H14" s="265"/>
      <c r="I14" s="252"/>
      <c r="J14" s="252"/>
      <c r="K14" s="252"/>
      <c r="L14" s="252"/>
    </row>
    <row r="15" spans="1:12" ht="31.5" customHeight="1">
      <c r="A15" s="252"/>
      <c r="B15" s="276"/>
      <c r="C15" s="106"/>
      <c r="D15" s="226"/>
      <c r="E15" s="143"/>
      <c r="F15" s="265"/>
      <c r="G15" s="265"/>
      <c r="H15" s="265"/>
      <c r="I15" s="252"/>
      <c r="J15" s="252"/>
      <c r="K15" s="252"/>
      <c r="L15" s="252"/>
    </row>
    <row r="16" spans="1:12" ht="21.75" customHeight="1">
      <c r="A16" s="252"/>
      <c r="B16" s="226"/>
      <c r="C16" s="106"/>
      <c r="D16" s="226"/>
      <c r="E16" s="271"/>
      <c r="F16" s="266"/>
      <c r="G16" s="266"/>
      <c r="H16" s="266"/>
      <c r="I16" s="255"/>
      <c r="J16" s="255"/>
      <c r="K16" s="255"/>
      <c r="L16" s="252"/>
    </row>
    <row r="17" spans="1:12" ht="33" customHeight="1">
      <c r="A17" s="252"/>
      <c r="B17" s="260"/>
      <c r="C17" s="264"/>
      <c r="D17" s="260"/>
      <c r="E17" s="256"/>
      <c r="F17" s="256"/>
      <c r="G17" s="256"/>
      <c r="H17" s="256"/>
      <c r="I17" s="256"/>
      <c r="J17" s="256"/>
      <c r="K17" s="256"/>
      <c r="L17" s="252"/>
    </row>
    <row r="18" spans="1:12">
      <c r="A18" s="252"/>
      <c r="B18" s="253"/>
      <c r="C18" s="253"/>
      <c r="D18" s="253"/>
      <c r="E18" s="256"/>
      <c r="F18" s="256"/>
      <c r="G18" s="256"/>
      <c r="H18" s="256"/>
      <c r="I18" s="256"/>
      <c r="J18" s="256"/>
      <c r="K18" s="256"/>
      <c r="L18" s="252"/>
    </row>
    <row r="19" spans="1:12">
      <c r="A19" s="252"/>
      <c r="B19" s="257"/>
      <c r="C19" s="257"/>
      <c r="D19" s="257"/>
      <c r="E19" s="256"/>
      <c r="F19" s="256"/>
      <c r="G19" s="256"/>
      <c r="H19" s="256"/>
      <c r="I19" s="256"/>
      <c r="J19" s="256"/>
      <c r="K19" s="256"/>
      <c r="L19" s="252"/>
    </row>
    <row r="20" spans="1:12">
      <c r="A20" s="252"/>
      <c r="B20" s="253"/>
      <c r="C20" s="253"/>
      <c r="D20" s="253"/>
      <c r="E20" s="256"/>
      <c r="F20" s="256"/>
      <c r="G20" s="256"/>
      <c r="H20" s="256"/>
      <c r="I20" s="256"/>
      <c r="J20" s="256"/>
      <c r="K20" s="256"/>
      <c r="L20" s="252"/>
    </row>
    <row r="21" spans="1:12">
      <c r="A21" s="252"/>
      <c r="B21" s="261"/>
      <c r="C21" s="253"/>
      <c r="D21" s="253"/>
      <c r="E21" s="259"/>
      <c r="F21" s="259"/>
      <c r="G21" s="259"/>
      <c r="H21" s="259"/>
      <c r="I21" s="259"/>
      <c r="J21" s="259"/>
      <c r="K21" s="259"/>
      <c r="L21" s="252"/>
    </row>
    <row r="22" spans="1:1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>
      <c r="A24" s="261"/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</row>
    <row r="25" spans="1:12">
      <c r="A25" s="252"/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</row>
    <row r="26" spans="1:12">
      <c r="A26" s="252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</row>
    <row r="27" spans="1:12">
      <c r="A27" s="252"/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</row>
    <row r="28" spans="1:12">
      <c r="A28" s="252"/>
      <c r="B28" s="252"/>
      <c r="C28" s="252"/>
      <c r="D28" s="252"/>
      <c r="E28" s="252"/>
      <c r="F28" s="252"/>
      <c r="G28" s="252"/>
      <c r="H28" s="252"/>
      <c r="I28" s="252"/>
      <c r="J28" s="23"/>
      <c r="K28" s="254"/>
      <c r="L28" s="252"/>
    </row>
    <row r="29" spans="1:12">
      <c r="A29" s="252"/>
      <c r="B29" s="253"/>
      <c r="C29" s="253"/>
      <c r="D29" s="253"/>
      <c r="E29" s="255"/>
      <c r="F29" s="255"/>
      <c r="G29" s="255"/>
      <c r="H29" s="255"/>
      <c r="I29" s="255"/>
      <c r="J29" s="255"/>
      <c r="K29" s="255"/>
      <c r="L29" s="252"/>
    </row>
    <row r="30" spans="1:12">
      <c r="A30" s="252"/>
      <c r="B30" s="253"/>
      <c r="C30" s="253"/>
      <c r="D30" s="253"/>
      <c r="E30" s="252"/>
      <c r="F30" s="252"/>
      <c r="G30" s="252"/>
      <c r="H30" s="252"/>
      <c r="I30" s="252"/>
      <c r="J30" s="252"/>
      <c r="K30" s="252"/>
      <c r="L30" s="252"/>
    </row>
    <row r="31" spans="1:12">
      <c r="A31" s="252"/>
      <c r="B31" s="453"/>
      <c r="C31" s="451"/>
      <c r="D31" s="451"/>
      <c r="E31" s="256"/>
      <c r="F31" s="256"/>
      <c r="G31" s="256"/>
      <c r="H31" s="256"/>
      <c r="I31" s="256"/>
      <c r="J31" s="256"/>
      <c r="K31" s="256"/>
      <c r="L31" s="252"/>
    </row>
    <row r="32" spans="1:12">
      <c r="A32" s="252"/>
      <c r="B32" s="451"/>
      <c r="C32" s="451"/>
      <c r="D32" s="451"/>
      <c r="E32" s="256"/>
      <c r="F32" s="256"/>
      <c r="G32" s="256"/>
      <c r="H32" s="256"/>
      <c r="I32" s="256"/>
      <c r="J32" s="256"/>
      <c r="K32" s="256"/>
      <c r="L32" s="252"/>
    </row>
    <row r="33" spans="1:12">
      <c r="A33" s="252"/>
      <c r="B33" s="452"/>
      <c r="C33" s="452"/>
      <c r="D33" s="452"/>
      <c r="E33" s="256"/>
      <c r="F33" s="256"/>
      <c r="G33" s="256"/>
      <c r="H33" s="256"/>
      <c r="I33" s="256"/>
      <c r="J33" s="256"/>
      <c r="K33" s="256"/>
      <c r="L33" s="252"/>
    </row>
    <row r="34" spans="1:12">
      <c r="A34" s="252"/>
      <c r="B34" s="452"/>
      <c r="C34" s="452"/>
      <c r="D34" s="452"/>
      <c r="E34" s="256"/>
      <c r="F34" s="256"/>
      <c r="G34" s="256"/>
      <c r="H34" s="256"/>
      <c r="I34" s="256"/>
      <c r="J34" s="256"/>
      <c r="K34" s="256"/>
      <c r="L34" s="252"/>
    </row>
    <row r="35" spans="1:12">
      <c r="A35" s="252"/>
      <c r="B35" s="452"/>
      <c r="C35" s="452"/>
      <c r="D35" s="452"/>
      <c r="E35" s="256"/>
      <c r="F35" s="256"/>
      <c r="G35" s="256"/>
      <c r="H35" s="256"/>
      <c r="I35" s="256"/>
      <c r="J35" s="256"/>
      <c r="K35" s="256"/>
      <c r="L35" s="252"/>
    </row>
    <row r="36" spans="1:12">
      <c r="A36" s="252"/>
      <c r="B36" s="451"/>
      <c r="C36" s="451"/>
      <c r="D36" s="451"/>
      <c r="E36" s="256"/>
      <c r="F36" s="256"/>
      <c r="G36" s="256"/>
      <c r="H36" s="256"/>
      <c r="I36" s="256"/>
      <c r="J36" s="256"/>
      <c r="K36" s="256"/>
      <c r="L36" s="252"/>
    </row>
    <row r="37" spans="1:12">
      <c r="A37" s="252"/>
      <c r="B37" s="258"/>
      <c r="C37" s="252"/>
      <c r="D37" s="252"/>
      <c r="E37" s="259"/>
      <c r="F37" s="259"/>
      <c r="G37" s="259"/>
      <c r="H37" s="259"/>
      <c r="I37" s="259"/>
      <c r="J37" s="259"/>
      <c r="K37" s="259"/>
      <c r="L37" s="252"/>
    </row>
    <row r="38" spans="1:12">
      <c r="A38" s="252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</row>
    <row r="39" spans="1:12">
      <c r="A39" s="252"/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</row>
    <row r="40" spans="1:12">
      <c r="A40" s="252"/>
      <c r="B40" s="455"/>
      <c r="C40" s="455"/>
      <c r="D40" s="455"/>
      <c r="E40" s="255"/>
      <c r="F40" s="255"/>
      <c r="G40" s="255"/>
      <c r="H40" s="255"/>
      <c r="I40" s="255"/>
      <c r="J40" s="255"/>
      <c r="K40" s="255"/>
      <c r="L40" s="252"/>
    </row>
    <row r="41" spans="1:12" ht="28.5" customHeight="1">
      <c r="A41" s="252"/>
      <c r="B41" s="456"/>
      <c r="C41" s="456"/>
      <c r="D41" s="456"/>
      <c r="E41" s="256"/>
      <c r="F41" s="256"/>
      <c r="G41" s="256"/>
      <c r="H41" s="256"/>
      <c r="I41" s="256"/>
      <c r="J41" s="256"/>
      <c r="K41" s="256"/>
      <c r="L41" s="252"/>
    </row>
    <row r="42" spans="1:12">
      <c r="A42" s="252"/>
      <c r="B42" s="451"/>
      <c r="C42" s="451"/>
      <c r="D42" s="451"/>
      <c r="E42" s="256"/>
      <c r="F42" s="256"/>
      <c r="G42" s="256"/>
      <c r="H42" s="256"/>
      <c r="I42" s="256"/>
      <c r="J42" s="256"/>
      <c r="K42" s="256"/>
      <c r="L42" s="252"/>
    </row>
    <row r="43" spans="1:12">
      <c r="A43" s="252"/>
      <c r="B43" s="452"/>
      <c r="C43" s="452"/>
      <c r="D43" s="452"/>
      <c r="E43" s="256"/>
      <c r="F43" s="256"/>
      <c r="G43" s="256"/>
      <c r="H43" s="256"/>
      <c r="I43" s="256"/>
      <c r="J43" s="256"/>
      <c r="K43" s="256"/>
      <c r="L43" s="252"/>
    </row>
    <row r="44" spans="1:12">
      <c r="A44" s="252"/>
      <c r="B44" s="451"/>
      <c r="C44" s="451"/>
      <c r="D44" s="451"/>
      <c r="E44" s="256"/>
      <c r="F44" s="256"/>
      <c r="G44" s="256"/>
      <c r="H44" s="256"/>
      <c r="I44" s="256"/>
      <c r="J44" s="256"/>
      <c r="K44" s="256"/>
      <c r="L44" s="252"/>
    </row>
    <row r="45" spans="1:12">
      <c r="A45" s="252"/>
      <c r="B45" s="454"/>
      <c r="C45" s="451"/>
      <c r="D45" s="451"/>
      <c r="E45" s="259"/>
      <c r="F45" s="259"/>
      <c r="G45" s="259"/>
      <c r="H45" s="259"/>
      <c r="I45" s="259"/>
      <c r="J45" s="259"/>
      <c r="K45" s="259"/>
      <c r="L45" s="252"/>
    </row>
    <row r="46" spans="1:1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</sheetData>
  <mergeCells count="14">
    <mergeCell ref="B45:D45"/>
    <mergeCell ref="B36:D36"/>
    <mergeCell ref="B40:D40"/>
    <mergeCell ref="B41:D41"/>
    <mergeCell ref="B42:D42"/>
    <mergeCell ref="B43:D43"/>
    <mergeCell ref="B5:C5"/>
    <mergeCell ref="D5:E5"/>
    <mergeCell ref="B32:D32"/>
    <mergeCell ref="B44:D44"/>
    <mergeCell ref="B33:D33"/>
    <mergeCell ref="B34:D34"/>
    <mergeCell ref="B35:D35"/>
    <mergeCell ref="B31:D31"/>
  </mergeCells>
  <phoneticPr fontId="24" type="noConversion"/>
  <pageMargins left="0.26" right="0.18" top="0.4" bottom="1" header="0.2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J24" sqref="J24"/>
    </sheetView>
  </sheetViews>
  <sheetFormatPr defaultRowHeight="13.2"/>
  <cols>
    <col min="1" max="1" width="60.21875" customWidth="1"/>
    <col min="2" max="2" width="20.21875" customWidth="1"/>
  </cols>
  <sheetData>
    <row r="1" spans="1:2">
      <c r="A1" s="52"/>
      <c r="B1" s="38" t="s">
        <v>289</v>
      </c>
    </row>
    <row r="4" spans="1:2">
      <c r="A4" s="459" t="s">
        <v>76</v>
      </c>
      <c r="B4" s="459"/>
    </row>
    <row r="5" spans="1:2">
      <c r="A5" s="448" t="s">
        <v>102</v>
      </c>
      <c r="B5" s="460"/>
    </row>
    <row r="6" spans="1:2">
      <c r="A6" s="9"/>
      <c r="B6" s="53"/>
    </row>
    <row r="8" spans="1:2">
      <c r="B8" s="38" t="s">
        <v>33</v>
      </c>
    </row>
    <row r="9" spans="1:2" ht="24.75" customHeight="1">
      <c r="A9" s="31" t="s">
        <v>103</v>
      </c>
      <c r="B9" s="54" t="s">
        <v>104</v>
      </c>
    </row>
    <row r="10" spans="1:2" ht="13.5" customHeight="1">
      <c r="A10" s="457" t="s">
        <v>105</v>
      </c>
      <c r="B10" s="351"/>
    </row>
    <row r="11" spans="1:2" ht="13.5" customHeight="1">
      <c r="A11" s="461"/>
      <c r="B11" s="351"/>
    </row>
    <row r="12" spans="1:2" ht="13.5" customHeight="1">
      <c r="A12" s="457" t="s">
        <v>106</v>
      </c>
      <c r="B12" s="351"/>
    </row>
    <row r="13" spans="1:2" ht="13.5" customHeight="1">
      <c r="A13" s="458"/>
      <c r="B13" s="351"/>
    </row>
    <row r="14" spans="1:2" ht="13.5" customHeight="1">
      <c r="A14" s="19" t="s">
        <v>107</v>
      </c>
      <c r="B14" s="19"/>
    </row>
    <row r="15" spans="1:2" ht="13.5" customHeight="1">
      <c r="A15" s="57" t="s">
        <v>108</v>
      </c>
      <c r="B15" s="19"/>
    </row>
    <row r="16" spans="1:2" ht="13.5" customHeight="1">
      <c r="A16" s="57" t="s">
        <v>109</v>
      </c>
      <c r="B16" s="19"/>
    </row>
    <row r="17" spans="1:2" ht="13.5" customHeight="1">
      <c r="A17" s="57" t="s">
        <v>110</v>
      </c>
      <c r="B17" s="19"/>
    </row>
    <row r="18" spans="1:2" ht="13.5" customHeight="1">
      <c r="A18" s="57" t="s">
        <v>111</v>
      </c>
      <c r="B18" s="19"/>
    </row>
    <row r="19" spans="1:2" ht="13.5" customHeight="1">
      <c r="A19" s="57" t="s">
        <v>112</v>
      </c>
      <c r="B19" s="19"/>
    </row>
    <row r="20" spans="1:2" ht="13.5" customHeight="1">
      <c r="A20" s="57" t="s">
        <v>113</v>
      </c>
      <c r="B20" s="19"/>
    </row>
    <row r="21" spans="1:2" ht="13.5" customHeight="1">
      <c r="A21" s="57" t="s">
        <v>114</v>
      </c>
      <c r="B21" s="19"/>
    </row>
    <row r="22" spans="1:2" ht="13.5" customHeight="1">
      <c r="A22" s="58" t="s">
        <v>115</v>
      </c>
      <c r="B22" s="19"/>
    </row>
    <row r="23" spans="1:2" ht="13.5" customHeight="1">
      <c r="A23" s="58" t="s">
        <v>116</v>
      </c>
      <c r="B23" s="19"/>
    </row>
    <row r="24" spans="1:2" ht="13.5" customHeight="1">
      <c r="A24" s="56" t="s">
        <v>117</v>
      </c>
      <c r="B24" s="19"/>
    </row>
    <row r="25" spans="1:2" ht="13.5" customHeight="1">
      <c r="A25" s="19" t="s">
        <v>118</v>
      </c>
      <c r="B25" s="19">
        <v>0</v>
      </c>
    </row>
    <row r="26" spans="1:2" ht="13.5" customHeight="1">
      <c r="A26" s="57" t="s">
        <v>108</v>
      </c>
      <c r="B26" s="19"/>
    </row>
    <row r="27" spans="1:2" ht="13.5" customHeight="1">
      <c r="A27" s="57" t="s">
        <v>109</v>
      </c>
      <c r="B27" s="19"/>
    </row>
    <row r="28" spans="1:2" ht="13.5" customHeight="1">
      <c r="A28" s="57" t="s">
        <v>110</v>
      </c>
      <c r="B28" s="19"/>
    </row>
    <row r="29" spans="1:2" ht="13.5" customHeight="1">
      <c r="A29" s="57" t="s">
        <v>111</v>
      </c>
      <c r="B29" s="19"/>
    </row>
    <row r="30" spans="1:2" ht="13.5" customHeight="1">
      <c r="A30" s="57" t="s">
        <v>112</v>
      </c>
      <c r="B30" s="19"/>
    </row>
    <row r="31" spans="1:2" ht="13.5" customHeight="1">
      <c r="A31" s="57" t="s">
        <v>113</v>
      </c>
      <c r="B31" s="19"/>
    </row>
    <row r="32" spans="1:2" ht="13.5" customHeight="1">
      <c r="A32" s="57" t="s">
        <v>114</v>
      </c>
      <c r="B32" s="19"/>
    </row>
    <row r="33" spans="1:4" ht="13.5" customHeight="1">
      <c r="A33" s="58" t="s">
        <v>115</v>
      </c>
      <c r="B33" s="19"/>
    </row>
    <row r="34" spans="1:4" ht="13.5" customHeight="1">
      <c r="A34" s="58" t="s">
        <v>116</v>
      </c>
      <c r="B34" s="19"/>
    </row>
    <row r="35" spans="1:4" ht="13.5" customHeight="1">
      <c r="A35" s="56" t="s">
        <v>119</v>
      </c>
      <c r="B35" s="19"/>
      <c r="D35" t="s">
        <v>268</v>
      </c>
    </row>
    <row r="36" spans="1:4" ht="13.5" customHeight="1">
      <c r="A36" s="55" t="s">
        <v>120</v>
      </c>
      <c r="B36" s="19"/>
      <c r="D36" t="s">
        <v>269</v>
      </c>
    </row>
    <row r="37" spans="1:4" ht="13.5" customHeight="1">
      <c r="A37" s="55" t="s">
        <v>121</v>
      </c>
      <c r="B37" s="19"/>
      <c r="D37" t="s">
        <v>270</v>
      </c>
    </row>
    <row r="38" spans="1:4" ht="13.5" customHeight="1">
      <c r="A38" s="55" t="s">
        <v>122</v>
      </c>
      <c r="B38" s="19"/>
    </row>
    <row r="39" spans="1:4" ht="15" customHeight="1">
      <c r="A39" s="24" t="s">
        <v>123</v>
      </c>
      <c r="B39" s="24"/>
    </row>
    <row r="41" spans="1:4">
      <c r="A41" s="59"/>
    </row>
    <row r="42" spans="1:4">
      <c r="A42" s="94"/>
    </row>
    <row r="43" spans="1:4">
      <c r="A43" s="94"/>
    </row>
  </sheetData>
  <mergeCells count="6">
    <mergeCell ref="A12:A13"/>
    <mergeCell ref="B12:B13"/>
    <mergeCell ref="A4:B4"/>
    <mergeCell ref="A5:B5"/>
    <mergeCell ref="A10:A11"/>
    <mergeCell ref="B10:B11"/>
  </mergeCells>
  <phoneticPr fontId="24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0"/>
  <sheetViews>
    <sheetView tabSelected="1" topLeftCell="A31" workbookViewId="0">
      <selection activeCell="D52" sqref="D52"/>
    </sheetView>
  </sheetViews>
  <sheetFormatPr defaultRowHeight="13.2"/>
  <cols>
    <col min="1" max="1" width="49.88671875" customWidth="1"/>
    <col min="2" max="2" width="10.88671875" customWidth="1"/>
    <col min="3" max="3" width="10.5546875" customWidth="1"/>
    <col min="4" max="4" width="10.44140625" customWidth="1"/>
  </cols>
  <sheetData>
    <row r="2" spans="1:4">
      <c r="C2" s="468" t="s">
        <v>403</v>
      </c>
      <c r="D2" s="469"/>
    </row>
    <row r="4" spans="1:4">
      <c r="A4" s="470" t="s">
        <v>374</v>
      </c>
      <c r="B4" s="471"/>
      <c r="C4" s="471"/>
      <c r="D4" s="471"/>
    </row>
    <row r="5" spans="1:4">
      <c r="A5" s="471"/>
      <c r="B5" s="471"/>
      <c r="C5" s="471"/>
      <c r="D5" s="471"/>
    </row>
    <row r="6" spans="1:4" ht="13.8" thickBot="1">
      <c r="A6" s="471"/>
      <c r="B6" s="471"/>
      <c r="C6" s="471"/>
      <c r="D6" s="471"/>
    </row>
    <row r="7" spans="1:4">
      <c r="A7" s="301"/>
      <c r="B7" s="302"/>
      <c r="C7" s="302"/>
      <c r="D7" s="303"/>
    </row>
    <row r="8" spans="1:4" ht="14.4" thickBot="1">
      <c r="A8" s="304" t="s">
        <v>375</v>
      </c>
      <c r="B8" s="305" t="s">
        <v>402</v>
      </c>
      <c r="C8" s="305" t="s">
        <v>404</v>
      </c>
      <c r="D8" s="306" t="s">
        <v>406</v>
      </c>
    </row>
    <row r="9" spans="1:4">
      <c r="A9" s="307" t="s">
        <v>376</v>
      </c>
      <c r="B9" s="308">
        <v>2652000</v>
      </c>
      <c r="C9" s="308">
        <v>2652000</v>
      </c>
      <c r="D9" s="309">
        <v>2652000</v>
      </c>
    </row>
    <row r="10" spans="1:4">
      <c r="A10" s="472" t="s">
        <v>377</v>
      </c>
      <c r="B10" s="300"/>
      <c r="C10" s="300"/>
      <c r="D10" s="310"/>
    </row>
    <row r="11" spans="1:4">
      <c r="A11" s="472"/>
      <c r="B11" s="300"/>
      <c r="C11" s="300"/>
      <c r="D11" s="310"/>
    </row>
    <row r="12" spans="1:4">
      <c r="A12" s="311" t="s">
        <v>378</v>
      </c>
      <c r="B12" s="300"/>
      <c r="C12" s="300"/>
      <c r="D12" s="310"/>
    </row>
    <row r="13" spans="1:4">
      <c r="A13" s="311" t="s">
        <v>379</v>
      </c>
      <c r="B13" s="300"/>
      <c r="C13" s="300"/>
      <c r="D13" s="310"/>
    </row>
    <row r="14" spans="1:4">
      <c r="A14" s="311" t="s">
        <v>380</v>
      </c>
      <c r="B14" s="300"/>
      <c r="C14" s="300"/>
      <c r="D14" s="310"/>
    </row>
    <row r="15" spans="1:4">
      <c r="A15" s="311" t="s">
        <v>381</v>
      </c>
      <c r="B15" s="300"/>
      <c r="C15" s="300"/>
      <c r="D15" s="310"/>
    </row>
    <row r="16" spans="1:4">
      <c r="A16" s="311" t="s">
        <v>382</v>
      </c>
      <c r="B16" s="300"/>
      <c r="C16" s="300"/>
      <c r="D16" s="310"/>
    </row>
    <row r="17" spans="1:4">
      <c r="A17" s="311" t="s">
        <v>383</v>
      </c>
      <c r="B17" s="300"/>
      <c r="C17" s="300"/>
      <c r="D17" s="310"/>
    </row>
    <row r="18" spans="1:4">
      <c r="A18" s="311" t="s">
        <v>384</v>
      </c>
      <c r="B18" s="86">
        <v>150000</v>
      </c>
      <c r="C18" s="86">
        <v>150000</v>
      </c>
      <c r="D18" s="158">
        <v>150000</v>
      </c>
    </row>
    <row r="19" spans="1:4" ht="13.8" thickBot="1">
      <c r="A19" s="312" t="s">
        <v>385</v>
      </c>
      <c r="B19" s="156"/>
      <c r="C19" s="156"/>
      <c r="D19" s="313"/>
    </row>
    <row r="20" spans="1:4" ht="14.4" thickBot="1">
      <c r="A20" s="314" t="s">
        <v>386</v>
      </c>
      <c r="B20" s="315">
        <f>SUM(B9:B19)</f>
        <v>2802000</v>
      </c>
      <c r="C20" s="315">
        <f>SUM(C9:C19)</f>
        <v>2802000</v>
      </c>
      <c r="D20" s="316">
        <f>SUM(D9:D19)</f>
        <v>2802000</v>
      </c>
    </row>
    <row r="22" spans="1:4">
      <c r="A22" s="473" t="s">
        <v>387</v>
      </c>
      <c r="B22" s="474"/>
      <c r="C22" s="474"/>
      <c r="D22" s="474"/>
    </row>
    <row r="23" spans="1:4">
      <c r="A23" s="474"/>
      <c r="B23" s="474"/>
      <c r="C23" s="474"/>
      <c r="D23" s="474"/>
    </row>
    <row r="24" spans="1:4">
      <c r="A24" s="317"/>
      <c r="B24" s="317"/>
      <c r="C24" s="317"/>
      <c r="D24" s="317"/>
    </row>
    <row r="26" spans="1:4">
      <c r="A26" s="475" t="s">
        <v>388</v>
      </c>
      <c r="B26" s="475"/>
      <c r="C26" s="475"/>
      <c r="D26" s="475"/>
    </row>
    <row r="27" spans="1:4">
      <c r="A27" s="475"/>
      <c r="B27" s="475"/>
      <c r="C27" s="475"/>
      <c r="D27" s="475"/>
    </row>
    <row r="28" spans="1:4">
      <c r="A28" s="474"/>
      <c r="B28" s="474"/>
      <c r="C28" s="474"/>
      <c r="D28" s="474"/>
    </row>
    <row r="29" spans="1:4" ht="13.8" thickBot="1"/>
    <row r="30" spans="1:4" ht="14.4" thickBot="1">
      <c r="A30" s="314" t="s">
        <v>389</v>
      </c>
      <c r="B30" s="318" t="s">
        <v>402</v>
      </c>
      <c r="C30" s="318" t="s">
        <v>405</v>
      </c>
      <c r="D30" s="319" t="s">
        <v>406</v>
      </c>
    </row>
    <row r="31" spans="1:4">
      <c r="A31" s="320" t="s">
        <v>390</v>
      </c>
      <c r="B31" s="308">
        <v>876406</v>
      </c>
      <c r="C31" s="308">
        <v>876406</v>
      </c>
      <c r="D31" s="309">
        <v>876406</v>
      </c>
    </row>
    <row r="32" spans="1:4">
      <c r="A32" s="311" t="s">
        <v>391</v>
      </c>
      <c r="B32" s="300"/>
      <c r="C32" s="300"/>
      <c r="D32" s="310"/>
    </row>
    <row r="33" spans="1:4">
      <c r="A33" s="311" t="s">
        <v>392</v>
      </c>
      <c r="B33" s="300"/>
      <c r="C33" s="300"/>
      <c r="D33" s="310"/>
    </row>
    <row r="34" spans="1:4">
      <c r="A34" s="465" t="s">
        <v>393</v>
      </c>
      <c r="B34" s="300"/>
      <c r="C34" s="300"/>
      <c r="D34" s="310"/>
    </row>
    <row r="35" spans="1:4">
      <c r="A35" s="466"/>
      <c r="B35" s="300"/>
      <c r="C35" s="300"/>
      <c r="D35" s="310"/>
    </row>
    <row r="36" spans="1:4">
      <c r="A36" s="466"/>
      <c r="B36" s="300"/>
      <c r="C36" s="300"/>
      <c r="D36" s="310"/>
    </row>
    <row r="37" spans="1:4">
      <c r="A37" s="311" t="s">
        <v>394</v>
      </c>
      <c r="B37" s="300"/>
      <c r="C37" s="300"/>
      <c r="D37" s="310"/>
    </row>
    <row r="38" spans="1:4">
      <c r="A38" s="465" t="s">
        <v>395</v>
      </c>
      <c r="B38" s="300"/>
      <c r="C38" s="300"/>
      <c r="D38" s="310"/>
    </row>
    <row r="39" spans="1:4">
      <c r="A39" s="466"/>
      <c r="B39" s="300"/>
      <c r="C39" s="300"/>
      <c r="D39" s="310"/>
    </row>
    <row r="40" spans="1:4">
      <c r="A40" s="466"/>
      <c r="B40" s="300"/>
      <c r="C40" s="300"/>
      <c r="D40" s="310"/>
    </row>
    <row r="41" spans="1:4">
      <c r="A41" s="465" t="s">
        <v>396</v>
      </c>
      <c r="B41" s="300"/>
      <c r="C41" s="300"/>
      <c r="D41" s="310"/>
    </row>
    <row r="42" spans="1:4">
      <c r="A42" s="466"/>
      <c r="B42" s="300"/>
      <c r="C42" s="300"/>
      <c r="D42" s="310"/>
    </row>
    <row r="43" spans="1:4">
      <c r="A43" s="466"/>
      <c r="B43" s="300"/>
      <c r="C43" s="300"/>
      <c r="D43" s="310"/>
    </row>
    <row r="44" spans="1:4">
      <c r="A44" s="465" t="s">
        <v>397</v>
      </c>
      <c r="B44" s="300"/>
      <c r="C44" s="300"/>
      <c r="D44" s="310"/>
    </row>
    <row r="45" spans="1:4">
      <c r="A45" s="466"/>
      <c r="B45" s="86"/>
      <c r="C45" s="86"/>
      <c r="D45" s="158"/>
    </row>
    <row r="46" spans="1:4">
      <c r="A46" s="466"/>
      <c r="B46" s="300"/>
      <c r="C46" s="300"/>
      <c r="D46" s="310"/>
    </row>
    <row r="47" spans="1:4">
      <c r="A47" s="465" t="s">
        <v>398</v>
      </c>
      <c r="B47" s="300"/>
      <c r="C47" s="300"/>
      <c r="D47" s="310"/>
    </row>
    <row r="48" spans="1:4">
      <c r="A48" s="466"/>
      <c r="B48" s="300"/>
      <c r="C48" s="300"/>
      <c r="D48" s="310"/>
    </row>
    <row r="49" spans="1:4">
      <c r="A49" s="466"/>
      <c r="B49" s="300"/>
      <c r="C49" s="300"/>
      <c r="D49" s="310"/>
    </row>
    <row r="50" spans="1:4">
      <c r="A50" s="466"/>
      <c r="B50" s="300"/>
      <c r="C50" s="300"/>
      <c r="D50" s="310"/>
    </row>
    <row r="51" spans="1:4">
      <c r="A51" s="465" t="s">
        <v>399</v>
      </c>
      <c r="B51" s="300"/>
      <c r="C51" s="300"/>
      <c r="D51" s="310"/>
    </row>
    <row r="52" spans="1:4">
      <c r="A52" s="466"/>
      <c r="B52" s="300"/>
      <c r="C52" s="300"/>
      <c r="D52" s="310"/>
    </row>
    <row r="53" spans="1:4">
      <c r="A53" s="465" t="s">
        <v>400</v>
      </c>
      <c r="B53" s="300"/>
      <c r="C53" s="300"/>
      <c r="D53" s="310"/>
    </row>
    <row r="54" spans="1:4">
      <c r="A54" s="466"/>
      <c r="B54" s="300"/>
      <c r="C54" s="300"/>
      <c r="D54" s="310"/>
    </row>
    <row r="55" spans="1:4" ht="13.8" thickBot="1">
      <c r="A55" s="467"/>
      <c r="B55" s="156"/>
      <c r="C55" s="156"/>
      <c r="D55" s="313"/>
    </row>
    <row r="56" spans="1:4">
      <c r="A56" s="462" t="s">
        <v>407</v>
      </c>
      <c r="B56" s="302"/>
      <c r="C56" s="302"/>
      <c r="D56" s="303"/>
    </row>
    <row r="57" spans="1:4">
      <c r="A57" s="463"/>
      <c r="B57" s="308">
        <v>876406</v>
      </c>
      <c r="C57" s="308">
        <v>876406</v>
      </c>
      <c r="D57" s="309">
        <v>876406</v>
      </c>
    </row>
    <row r="58" spans="1:4" ht="14.4" thickBot="1">
      <c r="A58" s="464"/>
      <c r="B58" s="321"/>
      <c r="C58" s="321"/>
      <c r="D58" s="322"/>
    </row>
    <row r="60" spans="1:4">
      <c r="A60" s="60" t="s">
        <v>401</v>
      </c>
    </row>
  </sheetData>
  <mergeCells count="13">
    <mergeCell ref="A34:A36"/>
    <mergeCell ref="C2:D2"/>
    <mergeCell ref="A4:D6"/>
    <mergeCell ref="A10:A11"/>
    <mergeCell ref="A22:D23"/>
    <mergeCell ref="A26:D28"/>
    <mergeCell ref="A56:A58"/>
    <mergeCell ref="A38:A40"/>
    <mergeCell ref="A41:A43"/>
    <mergeCell ref="A44:A46"/>
    <mergeCell ref="A47:A50"/>
    <mergeCell ref="A51:A52"/>
    <mergeCell ref="A53:A55"/>
  </mergeCells>
  <phoneticPr fontId="24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D1" workbookViewId="0">
      <selection activeCell="I19" sqref="I19"/>
    </sheetView>
  </sheetViews>
  <sheetFormatPr defaultRowHeight="13.2"/>
  <cols>
    <col min="3" max="3" width="33.5546875" customWidth="1"/>
    <col min="4" max="6" width="13.21875" customWidth="1"/>
    <col min="7" max="7" width="6.5546875" customWidth="1"/>
    <col min="8" max="8" width="46.77734375" customWidth="1"/>
    <col min="9" max="9" width="16" customWidth="1"/>
    <col min="10" max="10" width="12.77734375" customWidth="1"/>
    <col min="11" max="11" width="14" customWidth="1"/>
  </cols>
  <sheetData>
    <row r="1" spans="1:15" ht="12" customHeight="1">
      <c r="H1" s="1"/>
      <c r="I1" s="2" t="s">
        <v>265</v>
      </c>
    </row>
    <row r="2" spans="1:15">
      <c r="A2" s="345" t="s">
        <v>340</v>
      </c>
      <c r="B2" s="345"/>
      <c r="C2" s="345"/>
      <c r="D2" s="345"/>
      <c r="E2" s="345"/>
      <c r="F2" s="345"/>
      <c r="G2" s="345"/>
      <c r="H2" s="345"/>
      <c r="I2" s="345"/>
    </row>
    <row r="3" spans="1:15">
      <c r="A3" s="345">
        <v>2020</v>
      </c>
      <c r="B3" s="345"/>
      <c r="C3" s="345"/>
      <c r="D3" s="345"/>
      <c r="E3" s="345"/>
      <c r="F3" s="345"/>
      <c r="G3" s="345"/>
      <c r="H3" s="345"/>
      <c r="I3" s="345"/>
    </row>
    <row r="4" spans="1:15" ht="12" customHeight="1">
      <c r="A4" t="s">
        <v>32</v>
      </c>
      <c r="I4" s="2" t="s">
        <v>352</v>
      </c>
    </row>
    <row r="5" spans="1:15" ht="14.25" customHeight="1">
      <c r="A5" s="348" t="s">
        <v>82</v>
      </c>
      <c r="B5" s="357"/>
      <c r="C5" s="357"/>
      <c r="D5" s="357"/>
      <c r="E5" s="357"/>
      <c r="F5" s="349"/>
      <c r="G5" s="348" t="s">
        <v>83</v>
      </c>
      <c r="H5" s="357"/>
      <c r="I5" s="357"/>
      <c r="J5" s="357"/>
      <c r="K5" s="349"/>
    </row>
    <row r="6" spans="1:15">
      <c r="A6" s="358" t="s">
        <v>0</v>
      </c>
      <c r="B6" s="358"/>
      <c r="C6" s="358"/>
      <c r="D6" s="354" t="s">
        <v>1</v>
      </c>
      <c r="E6" s="355"/>
      <c r="F6" s="356"/>
      <c r="G6" s="359" t="s">
        <v>0</v>
      </c>
      <c r="H6" s="359"/>
      <c r="I6" s="354" t="s">
        <v>1</v>
      </c>
      <c r="J6" s="355"/>
      <c r="K6" s="356"/>
    </row>
    <row r="7" spans="1:15" ht="36.75" customHeight="1">
      <c r="A7" s="209"/>
      <c r="B7" s="204"/>
      <c r="C7" s="205"/>
      <c r="D7" s="12" t="s">
        <v>201</v>
      </c>
      <c r="E7" s="12" t="s">
        <v>202</v>
      </c>
      <c r="F7" s="218" t="s">
        <v>203</v>
      </c>
      <c r="G7" s="209"/>
      <c r="H7" s="205"/>
      <c r="I7" s="12" t="s">
        <v>201</v>
      </c>
      <c r="J7" s="12" t="s">
        <v>202</v>
      </c>
      <c r="K7" s="12" t="s">
        <v>203</v>
      </c>
    </row>
    <row r="8" spans="1:15" ht="13.5" customHeight="1">
      <c r="A8" s="353" t="s">
        <v>2</v>
      </c>
      <c r="B8" s="353"/>
      <c r="C8" s="353"/>
      <c r="D8" s="220"/>
      <c r="E8" s="78">
        <v>17240000</v>
      </c>
      <c r="F8" s="220"/>
      <c r="G8" s="353" t="s">
        <v>3</v>
      </c>
      <c r="H8" s="353"/>
      <c r="I8" s="78">
        <v>20953220</v>
      </c>
      <c r="J8" s="71"/>
      <c r="K8" s="223"/>
      <c r="L8" s="210"/>
      <c r="M8" s="210"/>
      <c r="N8" s="102"/>
      <c r="O8" s="102"/>
    </row>
    <row r="9" spans="1:15" ht="15" customHeight="1">
      <c r="A9" s="341" t="s">
        <v>323</v>
      </c>
      <c r="B9" s="341"/>
      <c r="C9" s="341"/>
      <c r="D9" s="78">
        <v>4802000</v>
      </c>
      <c r="E9" s="78">
        <v>0</v>
      </c>
      <c r="F9" s="220"/>
      <c r="G9" s="330" t="s">
        <v>4</v>
      </c>
      <c r="H9" s="330"/>
      <c r="I9" s="78">
        <v>2848590</v>
      </c>
      <c r="J9" s="71"/>
      <c r="K9" s="223"/>
      <c r="L9" s="210"/>
      <c r="M9" s="210"/>
      <c r="N9" s="102"/>
      <c r="O9" s="102"/>
    </row>
    <row r="10" spans="1:15" ht="24.75" customHeight="1">
      <c r="A10" s="333" t="s">
        <v>326</v>
      </c>
      <c r="B10" s="343"/>
      <c r="C10" s="334"/>
      <c r="D10" s="78">
        <v>53956622</v>
      </c>
      <c r="E10" s="78"/>
      <c r="F10" s="220"/>
      <c r="G10" s="337" t="s">
        <v>5</v>
      </c>
      <c r="H10" s="337"/>
      <c r="I10" s="78">
        <v>26033801</v>
      </c>
      <c r="J10" s="71">
        <v>17240000</v>
      </c>
      <c r="K10" s="223"/>
      <c r="L10" s="210"/>
      <c r="M10" s="210"/>
      <c r="N10" s="102"/>
      <c r="O10" s="102"/>
    </row>
    <row r="11" spans="1:15" ht="15" customHeight="1">
      <c r="A11" s="331" t="s">
        <v>170</v>
      </c>
      <c r="B11" s="344"/>
      <c r="C11" s="332"/>
      <c r="D11" s="78">
        <v>0</v>
      </c>
      <c r="E11" s="78">
        <f>+'3'!E30</f>
        <v>0</v>
      </c>
      <c r="F11" s="220"/>
      <c r="G11" s="337" t="s">
        <v>6</v>
      </c>
      <c r="H11" s="337"/>
      <c r="I11" s="78">
        <v>24417714</v>
      </c>
      <c r="J11" s="71"/>
      <c r="K11" s="223"/>
      <c r="L11" s="102"/>
      <c r="M11" s="102"/>
      <c r="N11" s="102"/>
      <c r="O11" s="102"/>
    </row>
    <row r="12" spans="1:15" ht="15" customHeight="1">
      <c r="A12" s="331" t="s">
        <v>167</v>
      </c>
      <c r="B12" s="344"/>
      <c r="C12" s="332"/>
      <c r="D12" s="78">
        <v>4169453</v>
      </c>
      <c r="E12" s="78">
        <f>+'3'!E31</f>
        <v>0</v>
      </c>
      <c r="F12" s="220"/>
      <c r="G12" s="337" t="s">
        <v>7</v>
      </c>
      <c r="H12" s="337"/>
      <c r="I12" s="78">
        <v>600000</v>
      </c>
      <c r="J12" s="71"/>
      <c r="K12" s="223"/>
      <c r="L12" s="210"/>
      <c r="M12" s="210"/>
      <c r="N12" s="210"/>
      <c r="O12" s="102"/>
    </row>
    <row r="13" spans="1:15" ht="15" customHeight="1">
      <c r="A13" s="337" t="s">
        <v>171</v>
      </c>
      <c r="B13" s="337"/>
      <c r="C13" s="337"/>
      <c r="D13" s="78">
        <v>9217267</v>
      </c>
      <c r="E13" s="78"/>
      <c r="F13" s="220"/>
      <c r="G13" s="331" t="s">
        <v>172</v>
      </c>
      <c r="H13" s="332"/>
      <c r="I13" s="78">
        <v>1000000</v>
      </c>
      <c r="J13" s="71"/>
      <c r="K13" s="223"/>
      <c r="L13" s="210"/>
      <c r="M13" s="210"/>
      <c r="N13" s="210"/>
      <c r="O13" s="102"/>
    </row>
    <row r="14" spans="1:15" ht="15" customHeight="1">
      <c r="A14" s="342" t="s">
        <v>169</v>
      </c>
      <c r="B14" s="342"/>
      <c r="C14" s="342"/>
      <c r="D14" s="78">
        <f>+'2'!H26</f>
        <v>0</v>
      </c>
      <c r="E14" s="78"/>
      <c r="F14" s="220"/>
      <c r="G14" s="331" t="s">
        <v>173</v>
      </c>
      <c r="H14" s="332"/>
      <c r="I14" s="78">
        <v>1000000</v>
      </c>
      <c r="J14" s="71"/>
      <c r="K14" s="223"/>
      <c r="L14" s="210"/>
      <c r="M14" s="210"/>
      <c r="N14" s="210"/>
      <c r="O14" s="102"/>
    </row>
    <row r="15" spans="1:15" ht="15" customHeight="1">
      <c r="A15" s="327" t="s">
        <v>174</v>
      </c>
      <c r="B15" s="327"/>
      <c r="C15" s="327"/>
      <c r="D15" s="87">
        <f>SUM(D9:D14)</f>
        <v>72145342</v>
      </c>
      <c r="E15" s="87">
        <f>SUM(E8:E14)</f>
        <v>17240000</v>
      </c>
      <c r="F15" s="220"/>
      <c r="G15" s="328" t="s">
        <v>175</v>
      </c>
      <c r="H15" s="329"/>
      <c r="I15" s="87">
        <f>SUM(I8:I14)</f>
        <v>76853325</v>
      </c>
      <c r="J15" s="87">
        <f>SUM(J8:J14)</f>
        <v>17240000</v>
      </c>
      <c r="K15" s="87"/>
      <c r="L15" s="102"/>
      <c r="M15" s="102"/>
      <c r="N15" s="102"/>
      <c r="O15" s="102"/>
    </row>
    <row r="16" spans="1:15" ht="15" customHeight="1">
      <c r="A16" s="330" t="s">
        <v>13</v>
      </c>
      <c r="B16" s="330"/>
      <c r="C16" s="330"/>
      <c r="D16" s="78">
        <f>+'2'!H28</f>
        <v>0</v>
      </c>
      <c r="E16" s="221">
        <f>+'3'!E35</f>
        <v>0</v>
      </c>
      <c r="F16" s="220"/>
      <c r="G16" s="331" t="s">
        <v>14</v>
      </c>
      <c r="H16" s="332"/>
      <c r="I16" s="78">
        <f>+'4'!E19</f>
        <v>0</v>
      </c>
      <c r="J16" s="71"/>
      <c r="K16" s="223"/>
      <c r="L16" s="102"/>
      <c r="M16" s="102"/>
      <c r="N16" s="102"/>
      <c r="O16" s="102"/>
    </row>
    <row r="17" spans="1:15" ht="24" customHeight="1">
      <c r="A17" s="330" t="s">
        <v>176</v>
      </c>
      <c r="B17" s="330"/>
      <c r="C17" s="330"/>
      <c r="D17" s="78">
        <v>6866248</v>
      </c>
      <c r="E17" s="221">
        <v>0</v>
      </c>
      <c r="F17" s="220"/>
      <c r="G17" s="331" t="s">
        <v>177</v>
      </c>
      <c r="H17" s="332"/>
      <c r="I17" s="78">
        <f>+'4'!E20</f>
        <v>0</v>
      </c>
      <c r="J17" s="71"/>
      <c r="K17" s="223"/>
      <c r="L17" s="102"/>
      <c r="M17" s="102"/>
      <c r="N17" s="102"/>
      <c r="O17" s="102"/>
    </row>
    <row r="18" spans="1:15" ht="24.75" customHeight="1">
      <c r="A18" s="323" t="s">
        <v>178</v>
      </c>
      <c r="B18" s="323"/>
      <c r="C18" s="323"/>
      <c r="D18" s="78"/>
      <c r="E18" s="221"/>
      <c r="F18" s="220"/>
      <c r="G18" s="335" t="s">
        <v>360</v>
      </c>
      <c r="H18" s="336"/>
      <c r="I18" s="78">
        <v>2158265</v>
      </c>
      <c r="J18" s="71"/>
      <c r="K18" s="223"/>
      <c r="L18" s="102"/>
      <c r="M18" s="102"/>
      <c r="N18" s="102"/>
      <c r="O18" s="102"/>
    </row>
    <row r="19" spans="1:15" ht="15" customHeight="1">
      <c r="A19" s="337" t="s">
        <v>180</v>
      </c>
      <c r="B19" s="337"/>
      <c r="C19" s="337"/>
      <c r="D19" s="78">
        <f>+'2'!H31</f>
        <v>0</v>
      </c>
      <c r="E19" s="221">
        <f>+'3'!E38</f>
        <v>0</v>
      </c>
      <c r="F19" s="220"/>
      <c r="G19" s="331" t="s">
        <v>181</v>
      </c>
      <c r="H19" s="332"/>
      <c r="I19" s="78"/>
      <c r="J19" s="71"/>
      <c r="K19" s="223"/>
      <c r="L19" s="102"/>
      <c r="M19" s="102"/>
      <c r="N19" s="102"/>
      <c r="O19" s="102"/>
    </row>
    <row r="20" spans="1:15" ht="15" customHeight="1">
      <c r="A20" s="337" t="s">
        <v>182</v>
      </c>
      <c r="B20" s="337"/>
      <c r="C20" s="337"/>
      <c r="D20" s="78">
        <f>+'2'!H32</f>
        <v>0</v>
      </c>
      <c r="E20" s="221">
        <f>+'3'!E39</f>
        <v>0</v>
      </c>
      <c r="F20" s="220"/>
      <c r="G20" s="339" t="s">
        <v>272</v>
      </c>
      <c r="H20" s="340"/>
      <c r="I20" s="78">
        <v>0</v>
      </c>
      <c r="J20" s="71"/>
      <c r="K20" s="223"/>
      <c r="L20" s="102"/>
      <c r="M20" s="102"/>
      <c r="N20" s="102"/>
      <c r="O20" s="102"/>
    </row>
    <row r="21" spans="1:15" ht="15" customHeight="1">
      <c r="A21" s="327" t="s">
        <v>183</v>
      </c>
      <c r="B21" s="327"/>
      <c r="C21" s="327"/>
      <c r="D21" s="87">
        <v>6866248</v>
      </c>
      <c r="E21" s="87">
        <f>SUM(E16:E20)</f>
        <v>0</v>
      </c>
      <c r="F21" s="220"/>
      <c r="G21" s="328" t="s">
        <v>184</v>
      </c>
      <c r="H21" s="329"/>
      <c r="I21" s="87">
        <f>SUM(I18:I20)</f>
        <v>2158265</v>
      </c>
      <c r="J21" s="87">
        <f>SUM(J16:J19)</f>
        <v>0</v>
      </c>
      <c r="K21" s="87"/>
      <c r="L21" s="102"/>
      <c r="M21" s="102"/>
      <c r="N21" s="102"/>
      <c r="O21" s="102"/>
    </row>
    <row r="22" spans="1:15" ht="15" customHeight="1">
      <c r="A22" s="338"/>
      <c r="B22" s="338"/>
      <c r="C22" s="338"/>
      <c r="D22" s="4"/>
      <c r="E22" s="221"/>
      <c r="F22" s="220"/>
      <c r="G22" s="348"/>
      <c r="H22" s="349"/>
      <c r="I22" s="78"/>
      <c r="J22" s="71"/>
      <c r="K22" s="223"/>
      <c r="L22" s="102"/>
      <c r="M22" s="102"/>
      <c r="N22" s="102"/>
      <c r="O22" s="102"/>
    </row>
    <row r="23" spans="1:15" ht="15" customHeight="1">
      <c r="A23" s="327" t="s">
        <v>185</v>
      </c>
      <c r="B23" s="327"/>
      <c r="C23" s="327"/>
      <c r="D23" s="87">
        <f>+D15+D21</f>
        <v>79011590</v>
      </c>
      <c r="E23" s="87">
        <f>+E15+E21</f>
        <v>17240000</v>
      </c>
      <c r="F23" s="220"/>
      <c r="G23" s="328" t="s">
        <v>186</v>
      </c>
      <c r="H23" s="329"/>
      <c r="I23" s="87">
        <f>+I15+I21</f>
        <v>79011590</v>
      </c>
      <c r="J23" s="87">
        <v>17240000</v>
      </c>
      <c r="K23" s="87"/>
      <c r="L23" s="210"/>
      <c r="M23" s="210"/>
      <c r="N23" s="102"/>
      <c r="O23" s="102"/>
    </row>
    <row r="24" spans="1:15" ht="15" customHeight="1">
      <c r="A24" s="337"/>
      <c r="B24" s="337"/>
      <c r="C24" s="337"/>
      <c r="D24" s="4"/>
      <c r="E24" s="221"/>
      <c r="F24" s="220"/>
      <c r="G24" s="331"/>
      <c r="H24" s="332"/>
      <c r="I24" s="78"/>
      <c r="J24" s="71"/>
      <c r="K24" s="223"/>
      <c r="L24" s="210"/>
      <c r="M24" s="102"/>
      <c r="N24" s="102"/>
      <c r="O24" s="102"/>
    </row>
    <row r="25" spans="1:15" ht="15" customHeight="1">
      <c r="A25" s="337" t="s">
        <v>8</v>
      </c>
      <c r="B25" s="337"/>
      <c r="C25" s="337"/>
      <c r="D25" s="78"/>
      <c r="E25" s="221">
        <f>+'3'!E35</f>
        <v>0</v>
      </c>
      <c r="F25" s="220"/>
      <c r="G25" s="331" t="s">
        <v>9</v>
      </c>
      <c r="H25" s="332"/>
      <c r="I25" s="78">
        <v>5258435</v>
      </c>
      <c r="J25" s="71"/>
      <c r="K25" s="223"/>
      <c r="L25" s="210"/>
      <c r="M25" s="210"/>
      <c r="N25" s="102"/>
      <c r="O25" s="210"/>
    </row>
    <row r="26" spans="1:15" ht="15" customHeight="1">
      <c r="A26" s="341" t="s">
        <v>139</v>
      </c>
      <c r="B26" s="341"/>
      <c r="C26" s="341"/>
      <c r="D26" s="78"/>
      <c r="E26" s="221">
        <f>+'3'!E43</f>
        <v>0</v>
      </c>
      <c r="F26" s="220"/>
      <c r="G26" s="331" t="s">
        <v>10</v>
      </c>
      <c r="H26" s="332"/>
      <c r="I26" s="78">
        <v>0</v>
      </c>
      <c r="J26" s="71"/>
      <c r="K26" s="223"/>
      <c r="L26" s="102"/>
      <c r="M26" s="210"/>
      <c r="N26" s="102"/>
      <c r="O26" s="102"/>
    </row>
    <row r="27" spans="1:15" ht="15" customHeight="1">
      <c r="A27" s="337" t="s">
        <v>187</v>
      </c>
      <c r="B27" s="337"/>
      <c r="C27" s="337"/>
      <c r="D27" s="78"/>
      <c r="E27" s="221">
        <f>+'3'!E44</f>
        <v>0</v>
      </c>
      <c r="F27" s="220"/>
      <c r="G27" s="331" t="s">
        <v>11</v>
      </c>
      <c r="H27" s="332"/>
      <c r="I27" s="78"/>
      <c r="J27" s="71"/>
      <c r="K27" s="223"/>
      <c r="L27" s="102"/>
      <c r="M27" s="102"/>
      <c r="N27" s="102"/>
      <c r="O27" s="102"/>
    </row>
    <row r="28" spans="1:15" ht="15" customHeight="1">
      <c r="A28" s="337" t="s">
        <v>12</v>
      </c>
      <c r="B28" s="337"/>
      <c r="C28" s="337"/>
      <c r="D28" s="78"/>
      <c r="E28" s="221">
        <f>+'3'!E45</f>
        <v>0</v>
      </c>
      <c r="F28" s="220"/>
      <c r="G28" s="331" t="s">
        <v>172</v>
      </c>
      <c r="H28" s="332"/>
      <c r="I28" s="78">
        <f>+'4'!E34</f>
        <v>0</v>
      </c>
      <c r="J28" s="71"/>
      <c r="K28" s="223"/>
      <c r="L28" s="210"/>
      <c r="M28" s="210"/>
      <c r="N28" s="210"/>
      <c r="O28" s="102"/>
    </row>
    <row r="29" spans="1:15" ht="15" customHeight="1">
      <c r="A29" s="337"/>
      <c r="B29" s="337"/>
      <c r="C29" s="337"/>
      <c r="D29" s="4"/>
      <c r="E29" s="221"/>
      <c r="F29" s="220"/>
      <c r="G29" s="331" t="s">
        <v>188</v>
      </c>
      <c r="H29" s="332"/>
      <c r="I29" s="78">
        <f>+'4'!E35</f>
        <v>0</v>
      </c>
      <c r="J29" s="71"/>
      <c r="K29" s="223"/>
      <c r="L29" s="102"/>
      <c r="M29" s="102"/>
      <c r="N29" s="102"/>
      <c r="O29" s="102"/>
    </row>
    <row r="30" spans="1:15" ht="15" customHeight="1">
      <c r="A30" s="327" t="s">
        <v>189</v>
      </c>
      <c r="B30" s="327"/>
      <c r="C30" s="327"/>
      <c r="D30" s="87"/>
      <c r="E30" s="87">
        <f>SUM(E25:E28)</f>
        <v>0</v>
      </c>
      <c r="F30" s="220"/>
      <c r="G30" s="328" t="s">
        <v>190</v>
      </c>
      <c r="H30" s="329"/>
      <c r="I30" s="87">
        <f>SUM(I25:I29)</f>
        <v>5258435</v>
      </c>
      <c r="J30" s="87"/>
      <c r="K30" s="87"/>
      <c r="L30" s="102"/>
      <c r="M30" s="102"/>
      <c r="N30" s="102"/>
      <c r="O30" s="102"/>
    </row>
    <row r="31" spans="1:15" ht="13.5" customHeight="1">
      <c r="A31" s="330" t="s">
        <v>13</v>
      </c>
      <c r="B31" s="330"/>
      <c r="C31" s="330"/>
      <c r="D31" s="78">
        <f>+'2'!H48</f>
        <v>0</v>
      </c>
      <c r="E31" s="221">
        <f>+'3'!E47</f>
        <v>0</v>
      </c>
      <c r="F31" s="220"/>
      <c r="G31" s="331" t="s">
        <v>14</v>
      </c>
      <c r="H31" s="332"/>
      <c r="I31" s="78">
        <f>+'4'!E37</f>
        <v>0</v>
      </c>
      <c r="J31" s="71"/>
      <c r="K31" s="223"/>
      <c r="L31" s="102"/>
      <c r="M31" s="102"/>
      <c r="N31" s="102"/>
      <c r="O31" s="102"/>
    </row>
    <row r="32" spans="1:15">
      <c r="A32" s="330" t="s">
        <v>176</v>
      </c>
      <c r="B32" s="330"/>
      <c r="C32" s="330"/>
      <c r="D32" s="78"/>
      <c r="E32" s="221">
        <f>+'3'!E48</f>
        <v>0</v>
      </c>
      <c r="F32" s="220"/>
      <c r="G32" s="333" t="s">
        <v>191</v>
      </c>
      <c r="H32" s="334"/>
      <c r="I32" s="78">
        <v>0</v>
      </c>
      <c r="J32" s="71"/>
      <c r="K32" s="223"/>
      <c r="L32" s="102"/>
      <c r="M32" s="102"/>
      <c r="N32" s="102"/>
      <c r="O32" s="102"/>
    </row>
    <row r="33" spans="1:15">
      <c r="A33" s="323" t="s">
        <v>178</v>
      </c>
      <c r="B33" s="323"/>
      <c r="C33" s="323"/>
      <c r="D33" s="78">
        <f>+'2'!H50</f>
        <v>0</v>
      </c>
      <c r="E33" s="221">
        <f>+'3'!E49</f>
        <v>0</v>
      </c>
      <c r="F33" s="220"/>
      <c r="G33" s="335" t="s">
        <v>179</v>
      </c>
      <c r="H33" s="336"/>
      <c r="I33" s="78">
        <f>+'4'!E39</f>
        <v>0</v>
      </c>
      <c r="J33" s="71"/>
      <c r="K33" s="223"/>
      <c r="L33" s="102"/>
      <c r="M33" s="102"/>
      <c r="N33" s="102"/>
      <c r="O33" s="102"/>
    </row>
    <row r="34" spans="1:15">
      <c r="A34" s="337" t="s">
        <v>180</v>
      </c>
      <c r="B34" s="337"/>
      <c r="C34" s="337"/>
      <c r="D34" s="78">
        <f>+'2'!H51</f>
        <v>0</v>
      </c>
      <c r="E34" s="221">
        <f>+'3'!E50</f>
        <v>0</v>
      </c>
      <c r="F34" s="220"/>
      <c r="G34" s="331" t="s">
        <v>192</v>
      </c>
      <c r="H34" s="332"/>
      <c r="I34" s="78">
        <f>+'4'!E40</f>
        <v>0</v>
      </c>
      <c r="J34" s="71"/>
      <c r="K34" s="223"/>
      <c r="L34" s="102"/>
      <c r="M34" s="102"/>
      <c r="N34" s="102"/>
      <c r="O34" s="102"/>
    </row>
    <row r="35" spans="1:15" ht="15" customHeight="1">
      <c r="A35" s="337" t="s">
        <v>193</v>
      </c>
      <c r="B35" s="337"/>
      <c r="C35" s="337"/>
      <c r="D35" s="78">
        <v>5258435</v>
      </c>
      <c r="E35" s="221">
        <f>+'3'!E51</f>
        <v>0</v>
      </c>
      <c r="F35" s="220"/>
      <c r="G35" s="331" t="s">
        <v>194</v>
      </c>
      <c r="H35" s="332"/>
      <c r="I35" s="78"/>
      <c r="J35" s="71"/>
      <c r="K35" s="223"/>
      <c r="L35" s="210"/>
      <c r="M35" s="210"/>
      <c r="N35" s="210"/>
      <c r="O35" s="102"/>
    </row>
    <row r="36" spans="1:15" ht="15" customHeight="1">
      <c r="A36" s="327" t="s">
        <v>195</v>
      </c>
      <c r="B36" s="327"/>
      <c r="C36" s="327"/>
      <c r="D36" s="139">
        <f>SUM(D31:D35)</f>
        <v>5258435</v>
      </c>
      <c r="E36" s="87">
        <f>SUM(E31:E35)</f>
        <v>0</v>
      </c>
      <c r="F36" s="220"/>
      <c r="G36" s="328" t="s">
        <v>196</v>
      </c>
      <c r="H36" s="329"/>
      <c r="I36" s="87">
        <f>SUM(I31:I35)</f>
        <v>0</v>
      </c>
      <c r="J36" s="87"/>
      <c r="K36" s="87"/>
      <c r="L36" s="102"/>
      <c r="M36" s="102"/>
      <c r="N36" s="102"/>
      <c r="O36" s="102"/>
    </row>
    <row r="37" spans="1:15" ht="15" customHeight="1">
      <c r="A37" s="326"/>
      <c r="B37" s="326"/>
      <c r="C37" s="326"/>
      <c r="D37" s="4"/>
      <c r="E37" s="221"/>
      <c r="F37" s="220"/>
      <c r="G37" s="162"/>
      <c r="H37" s="163"/>
      <c r="I37" s="78"/>
      <c r="J37" s="86"/>
      <c r="K37" s="86"/>
    </row>
    <row r="38" spans="1:15" ht="25.5" customHeight="1">
      <c r="A38" s="327" t="s">
        <v>197</v>
      </c>
      <c r="B38" s="327"/>
      <c r="C38" s="327"/>
      <c r="D38" s="87">
        <f>+D30+D36</f>
        <v>5258435</v>
      </c>
      <c r="E38" s="87">
        <f>+E30+E36</f>
        <v>0</v>
      </c>
      <c r="F38" s="220"/>
      <c r="G38" s="328" t="s">
        <v>198</v>
      </c>
      <c r="H38" s="329"/>
      <c r="I38" s="87">
        <f>+I30+I36</f>
        <v>5258435</v>
      </c>
      <c r="J38" s="87"/>
      <c r="K38" s="87"/>
    </row>
    <row r="39" spans="1:15" ht="12.75" customHeight="1">
      <c r="A39" s="323"/>
      <c r="B39" s="323"/>
      <c r="C39" s="323"/>
      <c r="D39" s="4"/>
      <c r="E39" s="221"/>
      <c r="F39" s="220"/>
      <c r="G39" s="324"/>
      <c r="H39" s="325"/>
      <c r="I39" s="78"/>
      <c r="J39" s="86"/>
      <c r="K39" s="86"/>
    </row>
    <row r="40" spans="1:15" ht="12.75" customHeight="1">
      <c r="A40" s="347" t="s">
        <v>199</v>
      </c>
      <c r="B40" s="347"/>
      <c r="C40" s="347"/>
      <c r="D40" s="87">
        <f>+D23+D38</f>
        <v>84270025</v>
      </c>
      <c r="E40" s="87">
        <f>+E23+E38</f>
        <v>17240000</v>
      </c>
      <c r="F40" s="220"/>
      <c r="G40" s="347" t="s">
        <v>200</v>
      </c>
      <c r="H40" s="347"/>
      <c r="I40" s="87">
        <f>+I23+I38</f>
        <v>84270025</v>
      </c>
      <c r="J40" s="87">
        <v>17240000</v>
      </c>
      <c r="K40" s="87"/>
      <c r="L40" s="90">
        <f>+D40-I40</f>
        <v>0</v>
      </c>
      <c r="M40" s="90">
        <f>+E40-J40</f>
        <v>0</v>
      </c>
      <c r="N40" s="90">
        <f>+F40-K40</f>
        <v>0</v>
      </c>
    </row>
    <row r="41" spans="1:15" ht="15" customHeight="1">
      <c r="A41" s="350" t="s">
        <v>236</v>
      </c>
      <c r="B41" s="351"/>
      <c r="C41" s="351"/>
      <c r="D41" s="352">
        <f>SUM(D40:F40)</f>
        <v>101510025</v>
      </c>
      <c r="E41" s="352"/>
      <c r="F41" s="352"/>
      <c r="G41" s="350" t="s">
        <v>237</v>
      </c>
      <c r="H41" s="350"/>
      <c r="I41" s="352">
        <f>SUM(I40:K40)</f>
        <v>101510025</v>
      </c>
      <c r="J41" s="352"/>
      <c r="K41" s="352"/>
    </row>
  </sheetData>
  <mergeCells count="77">
    <mergeCell ref="A2:I2"/>
    <mergeCell ref="A3:I3"/>
    <mergeCell ref="A5:F5"/>
    <mergeCell ref="A6:C6"/>
    <mergeCell ref="G6:H6"/>
    <mergeCell ref="I6:K6"/>
    <mergeCell ref="G5:K5"/>
    <mergeCell ref="A13:C13"/>
    <mergeCell ref="G13:H13"/>
    <mergeCell ref="A10:C10"/>
    <mergeCell ref="G10:H10"/>
    <mergeCell ref="A11:C11"/>
    <mergeCell ref="G11:H11"/>
    <mergeCell ref="A12:C12"/>
    <mergeCell ref="G12:H12"/>
    <mergeCell ref="A8:C8"/>
    <mergeCell ref="G8:H8"/>
    <mergeCell ref="D6:F6"/>
    <mergeCell ref="A9:C9"/>
    <mergeCell ref="G9:H9"/>
    <mergeCell ref="A23:C23"/>
    <mergeCell ref="G23:H23"/>
    <mergeCell ref="A24:C24"/>
    <mergeCell ref="G24:H24"/>
    <mergeCell ref="A14:C14"/>
    <mergeCell ref="G14:H14"/>
    <mergeCell ref="A15:C15"/>
    <mergeCell ref="G15:H15"/>
    <mergeCell ref="A16:C16"/>
    <mergeCell ref="G16:H16"/>
    <mergeCell ref="A17:C17"/>
    <mergeCell ref="G17:H17"/>
    <mergeCell ref="A26:C26"/>
    <mergeCell ref="G26:H26"/>
    <mergeCell ref="A27:C27"/>
    <mergeCell ref="G27:H27"/>
    <mergeCell ref="A18:C18"/>
    <mergeCell ref="G18:H18"/>
    <mergeCell ref="A25:C25"/>
    <mergeCell ref="G25:H25"/>
    <mergeCell ref="A20:C20"/>
    <mergeCell ref="G20:H20"/>
    <mergeCell ref="A21:C21"/>
    <mergeCell ref="G21:H21"/>
    <mergeCell ref="A22:C22"/>
    <mergeCell ref="G22:H22"/>
    <mergeCell ref="A19:C19"/>
    <mergeCell ref="G19:H19"/>
    <mergeCell ref="A35:C35"/>
    <mergeCell ref="G35:H35"/>
    <mergeCell ref="A28:C28"/>
    <mergeCell ref="G28:H28"/>
    <mergeCell ref="A29:C29"/>
    <mergeCell ref="G29:H29"/>
    <mergeCell ref="A30:C30"/>
    <mergeCell ref="G30:H30"/>
    <mergeCell ref="A32:C32"/>
    <mergeCell ref="G32:H32"/>
    <mergeCell ref="A33:C33"/>
    <mergeCell ref="G33:H33"/>
    <mergeCell ref="A34:C34"/>
    <mergeCell ref="G34:H34"/>
    <mergeCell ref="A31:C31"/>
    <mergeCell ref="G31:H31"/>
    <mergeCell ref="A41:C41"/>
    <mergeCell ref="D41:F41"/>
    <mergeCell ref="G41:H41"/>
    <mergeCell ref="I41:K41"/>
    <mergeCell ref="A36:C36"/>
    <mergeCell ref="G36:H36"/>
    <mergeCell ref="A40:C40"/>
    <mergeCell ref="G40:H40"/>
    <mergeCell ref="G38:H38"/>
    <mergeCell ref="A39:C39"/>
    <mergeCell ref="G39:H39"/>
    <mergeCell ref="A37:C37"/>
    <mergeCell ref="A38:C38"/>
  </mergeCells>
  <phoneticPr fontId="24" type="noConversion"/>
  <pageMargins left="0.25" right="0.25" top="0.48" bottom="0.37" header="0.25" footer="0.24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E26" sqref="E26"/>
    </sheetView>
  </sheetViews>
  <sheetFormatPr defaultRowHeight="13.2"/>
  <cols>
    <col min="1" max="2" width="9.21875" customWidth="1"/>
    <col min="4" max="4" width="22.21875" customWidth="1"/>
    <col min="5" max="5" width="14.21875" customWidth="1"/>
    <col min="6" max="6" width="12.44140625" customWidth="1"/>
    <col min="7" max="7" width="11.21875" customWidth="1"/>
    <col min="8" max="8" width="12.77734375" customWidth="1"/>
    <col min="9" max="9" width="6" customWidth="1"/>
    <col min="10" max="10" width="9.21875" customWidth="1"/>
    <col min="12" max="12" width="14.77734375" customWidth="1"/>
    <col min="13" max="13" width="11.21875" customWidth="1"/>
    <col min="14" max="14" width="14.21875" customWidth="1"/>
    <col min="15" max="15" width="12.77734375" customWidth="1"/>
    <col min="16" max="16" width="15.21875" customWidth="1"/>
  </cols>
  <sheetData>
    <row r="1" spans="1:11" ht="12" customHeight="1">
      <c r="A1" s="383" t="s">
        <v>266</v>
      </c>
      <c r="B1" s="383"/>
      <c r="C1" s="383"/>
      <c r="D1" s="383"/>
      <c r="E1" s="383"/>
      <c r="F1" s="383"/>
      <c r="G1" s="383"/>
      <c r="H1" s="383"/>
    </row>
    <row r="2" spans="1:11" ht="19.5" customHeight="1">
      <c r="A2" s="131"/>
      <c r="B2" s="131"/>
      <c r="C2" s="131"/>
      <c r="D2" s="131"/>
      <c r="E2" s="131"/>
      <c r="F2" s="131"/>
      <c r="G2" s="131"/>
      <c r="H2" s="233"/>
    </row>
    <row r="3" spans="1:11" ht="14.25" customHeight="1">
      <c r="A3" s="387" t="s">
        <v>364</v>
      </c>
      <c r="B3" s="387"/>
      <c r="C3" s="387"/>
      <c r="D3" s="387"/>
      <c r="E3" s="387"/>
      <c r="F3" s="387"/>
      <c r="G3" s="387"/>
      <c r="H3" s="222"/>
    </row>
    <row r="4" spans="1:11" ht="12" customHeight="1">
      <c r="A4" s="131"/>
      <c r="B4" s="131"/>
      <c r="C4" s="131"/>
      <c r="D4" s="131"/>
      <c r="E4" s="131"/>
      <c r="F4" s="131"/>
      <c r="G4" s="131"/>
      <c r="H4" s="128" t="s">
        <v>343</v>
      </c>
    </row>
    <row r="5" spans="1:11" ht="24" customHeight="1">
      <c r="A5" s="346" t="s">
        <v>16</v>
      </c>
      <c r="B5" s="346"/>
      <c r="C5" s="346"/>
      <c r="D5" s="346"/>
      <c r="E5" s="346" t="s">
        <v>17</v>
      </c>
      <c r="F5" s="385" t="s">
        <v>291</v>
      </c>
      <c r="G5" s="384"/>
      <c r="H5" s="346" t="s">
        <v>18</v>
      </c>
    </row>
    <row r="6" spans="1:11" ht="24.75" customHeight="1">
      <c r="A6" s="346"/>
      <c r="B6" s="346"/>
      <c r="C6" s="346"/>
      <c r="D6" s="346"/>
      <c r="E6" s="346"/>
      <c r="F6" s="386"/>
      <c r="G6" s="384"/>
      <c r="H6" s="346"/>
    </row>
    <row r="7" spans="1:11">
      <c r="A7" s="347" t="s">
        <v>19</v>
      </c>
      <c r="B7" s="347"/>
      <c r="C7" s="347"/>
      <c r="D7" s="347"/>
      <c r="E7" s="88"/>
      <c r="F7" s="88"/>
      <c r="G7" s="88"/>
      <c r="H7" s="88">
        <f>SUM(E7:G7)</f>
        <v>0</v>
      </c>
      <c r="K7" s="90"/>
    </row>
    <row r="8" spans="1:11">
      <c r="A8" s="337" t="s">
        <v>238</v>
      </c>
      <c r="B8" s="337"/>
      <c r="C8" s="337"/>
      <c r="D8" s="337"/>
      <c r="E8" s="78"/>
      <c r="F8" s="78"/>
      <c r="G8" s="78"/>
      <c r="H8" s="88">
        <f t="shared" ref="H8:H55" si="0">SUM(E8:G8)</f>
        <v>0</v>
      </c>
    </row>
    <row r="9" spans="1:11">
      <c r="A9" s="342" t="s">
        <v>341</v>
      </c>
      <c r="B9" s="342"/>
      <c r="C9" s="342"/>
      <c r="D9" s="342"/>
      <c r="E9" s="78"/>
      <c r="F9" s="78"/>
      <c r="G9" s="78"/>
      <c r="H9" s="88">
        <f t="shared" si="0"/>
        <v>0</v>
      </c>
    </row>
    <row r="10" spans="1:11">
      <c r="A10" s="337" t="s">
        <v>327</v>
      </c>
      <c r="B10" s="337"/>
      <c r="C10" s="337"/>
      <c r="D10" s="337"/>
      <c r="E10" s="234"/>
      <c r="F10" s="235"/>
      <c r="G10" s="235"/>
      <c r="H10" s="88">
        <f t="shared" si="0"/>
        <v>0</v>
      </c>
    </row>
    <row r="11" spans="1:11">
      <c r="A11" s="337" t="s">
        <v>23</v>
      </c>
      <c r="B11" s="337"/>
      <c r="C11" s="337"/>
      <c r="D11" s="337"/>
      <c r="E11" s="234"/>
      <c r="F11" s="235"/>
      <c r="G11" s="235"/>
      <c r="H11" s="88">
        <f t="shared" si="0"/>
        <v>0</v>
      </c>
      <c r="K11" s="90"/>
    </row>
    <row r="12" spans="1:11">
      <c r="A12" s="327" t="s">
        <v>323</v>
      </c>
      <c r="B12" s="327"/>
      <c r="C12" s="327"/>
      <c r="D12" s="327"/>
      <c r="E12" s="87">
        <v>4802000</v>
      </c>
      <c r="F12" s="87">
        <f>SUM(F13:F16)</f>
        <v>0</v>
      </c>
      <c r="G12" s="87">
        <f>SUM(G13:G16)</f>
        <v>0</v>
      </c>
      <c r="H12" s="88">
        <f t="shared" si="0"/>
        <v>4802000</v>
      </c>
    </row>
    <row r="13" spans="1:11">
      <c r="A13" s="337" t="s">
        <v>24</v>
      </c>
      <c r="B13" s="337"/>
      <c r="C13" s="337"/>
      <c r="D13" s="337"/>
      <c r="E13" s="78">
        <v>2652000</v>
      </c>
      <c r="F13" s="78">
        <v>0</v>
      </c>
      <c r="G13" s="78">
        <v>0</v>
      </c>
      <c r="H13" s="88">
        <f t="shared" si="0"/>
        <v>2652000</v>
      </c>
    </row>
    <row r="14" spans="1:11">
      <c r="A14" s="337" t="s">
        <v>25</v>
      </c>
      <c r="B14" s="337"/>
      <c r="C14" s="337"/>
      <c r="D14" s="337"/>
      <c r="E14" s="234">
        <v>2000000</v>
      </c>
      <c r="F14" s="78">
        <v>0</v>
      </c>
      <c r="G14" s="78">
        <v>0</v>
      </c>
      <c r="H14" s="88">
        <f t="shared" si="0"/>
        <v>2000000</v>
      </c>
    </row>
    <row r="15" spans="1:11">
      <c r="A15" s="337" t="s">
        <v>26</v>
      </c>
      <c r="B15" s="337"/>
      <c r="C15" s="337"/>
      <c r="D15" s="337"/>
      <c r="E15" s="234">
        <v>150000</v>
      </c>
      <c r="F15" s="78">
        <v>0</v>
      </c>
      <c r="G15" s="78">
        <v>0</v>
      </c>
      <c r="H15" s="88">
        <f t="shared" si="0"/>
        <v>150000</v>
      </c>
    </row>
    <row r="16" spans="1:11">
      <c r="A16" s="337" t="s">
        <v>328</v>
      </c>
      <c r="B16" s="337"/>
      <c r="C16" s="337"/>
      <c r="D16" s="337"/>
      <c r="E16" s="234"/>
      <c r="F16" s="78">
        <v>0</v>
      </c>
      <c r="G16" s="78">
        <v>0</v>
      </c>
      <c r="H16" s="88">
        <f t="shared" si="0"/>
        <v>0</v>
      </c>
    </row>
    <row r="17" spans="1:11">
      <c r="A17" s="327" t="s">
        <v>329</v>
      </c>
      <c r="B17" s="327"/>
      <c r="C17" s="327"/>
      <c r="D17" s="327"/>
      <c r="E17" s="87">
        <v>53956622</v>
      </c>
      <c r="F17" s="87">
        <f>SUM(F18:F20)</f>
        <v>0</v>
      </c>
      <c r="G17" s="87">
        <f>SUM(G18:G20)</f>
        <v>0</v>
      </c>
      <c r="H17" s="88">
        <f t="shared" si="0"/>
        <v>53956622</v>
      </c>
    </row>
    <row r="18" spans="1:11">
      <c r="A18" s="337" t="s">
        <v>330</v>
      </c>
      <c r="B18" s="337"/>
      <c r="C18" s="337"/>
      <c r="D18" s="337"/>
      <c r="E18" s="78">
        <v>24017948</v>
      </c>
      <c r="F18" s="78">
        <v>0</v>
      </c>
      <c r="G18" s="78">
        <v>0</v>
      </c>
      <c r="H18" s="88">
        <f t="shared" si="0"/>
        <v>24017948</v>
      </c>
    </row>
    <row r="19" spans="1:11" ht="21" customHeight="1">
      <c r="A19" s="330" t="s">
        <v>322</v>
      </c>
      <c r="B19" s="330"/>
      <c r="C19" s="330"/>
      <c r="D19" s="330"/>
      <c r="E19" s="78"/>
      <c r="F19" s="78">
        <v>0</v>
      </c>
      <c r="G19" s="78">
        <v>0</v>
      </c>
      <c r="H19" s="88">
        <f t="shared" si="0"/>
        <v>0</v>
      </c>
    </row>
    <row r="20" spans="1:11">
      <c r="A20" s="337" t="s">
        <v>365</v>
      </c>
      <c r="B20" s="337"/>
      <c r="C20" s="337"/>
      <c r="D20" s="337"/>
      <c r="E20" s="78">
        <v>24417714</v>
      </c>
      <c r="F20" s="78">
        <v>0</v>
      </c>
      <c r="G20" s="78">
        <v>0</v>
      </c>
      <c r="H20" s="88">
        <f t="shared" si="0"/>
        <v>24417714</v>
      </c>
    </row>
    <row r="21" spans="1:11">
      <c r="A21" s="5" t="s">
        <v>292</v>
      </c>
      <c r="B21" s="5"/>
      <c r="C21" s="5"/>
      <c r="D21" s="5"/>
      <c r="E21" s="78">
        <v>3720960</v>
      </c>
      <c r="F21" s="78"/>
      <c r="G21" s="78"/>
      <c r="H21" s="88">
        <v>3720960</v>
      </c>
    </row>
    <row r="22" spans="1:11">
      <c r="A22" s="286" t="s">
        <v>332</v>
      </c>
      <c r="B22" s="286"/>
      <c r="C22" s="286"/>
      <c r="D22" s="286"/>
      <c r="E22" s="78">
        <v>1800000</v>
      </c>
      <c r="F22" s="78"/>
      <c r="G22" s="78"/>
      <c r="H22" s="88">
        <v>1800000</v>
      </c>
    </row>
    <row r="23" spans="1:11">
      <c r="A23" s="381" t="s">
        <v>170</v>
      </c>
      <c r="B23" s="382"/>
      <c r="C23" s="382"/>
      <c r="D23" s="382"/>
      <c r="E23" s="78"/>
      <c r="F23" s="82"/>
      <c r="G23" s="82"/>
      <c r="H23" s="88">
        <f t="shared" si="0"/>
        <v>0</v>
      </c>
    </row>
    <row r="24" spans="1:11">
      <c r="A24" s="381" t="s">
        <v>205</v>
      </c>
      <c r="B24" s="381"/>
      <c r="C24" s="381"/>
      <c r="D24" s="381"/>
      <c r="E24" s="297">
        <v>4169453</v>
      </c>
      <c r="F24" s="82"/>
      <c r="G24" s="82"/>
      <c r="H24" s="88">
        <f t="shared" si="0"/>
        <v>4169453</v>
      </c>
    </row>
    <row r="25" spans="1:11">
      <c r="A25" s="327" t="s">
        <v>331</v>
      </c>
      <c r="B25" s="327"/>
      <c r="C25" s="327"/>
      <c r="D25" s="327"/>
      <c r="E25" s="87">
        <v>9217267</v>
      </c>
      <c r="F25" s="82"/>
      <c r="G25" s="82"/>
      <c r="H25" s="88">
        <f t="shared" si="0"/>
        <v>9217267</v>
      </c>
      <c r="K25" s="90"/>
    </row>
    <row r="26" spans="1:11">
      <c r="A26" s="369" t="s">
        <v>206</v>
      </c>
      <c r="B26" s="369"/>
      <c r="C26" s="369"/>
      <c r="D26" s="369"/>
      <c r="E26" s="78">
        <f>+'2.4.-2.8'!B33</f>
        <v>0</v>
      </c>
      <c r="F26" s="82"/>
      <c r="G26" s="82"/>
      <c r="H26" s="88">
        <f t="shared" si="0"/>
        <v>0</v>
      </c>
    </row>
    <row r="27" spans="1:11">
      <c r="A27" s="360" t="s">
        <v>207</v>
      </c>
      <c r="B27" s="360"/>
      <c r="C27" s="360"/>
      <c r="D27" s="360"/>
      <c r="E27" s="236">
        <f>+E7+E12+E17+E23+E24+E25+E26</f>
        <v>72145342</v>
      </c>
      <c r="F27" s="236"/>
      <c r="G27" s="236"/>
      <c r="H27" s="88">
        <f t="shared" si="0"/>
        <v>72145342</v>
      </c>
    </row>
    <row r="28" spans="1:11">
      <c r="A28" s="372" t="s">
        <v>13</v>
      </c>
      <c r="B28" s="373"/>
      <c r="C28" s="373"/>
      <c r="D28" s="374"/>
      <c r="E28" s="78"/>
      <c r="F28" s="78"/>
      <c r="G28" s="78"/>
      <c r="H28" s="88">
        <f t="shared" si="0"/>
        <v>0</v>
      </c>
    </row>
    <row r="29" spans="1:11" ht="25.5" customHeight="1">
      <c r="A29" s="333" t="s">
        <v>208</v>
      </c>
      <c r="B29" s="343"/>
      <c r="C29" s="343"/>
      <c r="D29" s="334"/>
      <c r="E29" s="78">
        <v>6866248</v>
      </c>
      <c r="F29" s="78"/>
      <c r="G29" s="78"/>
      <c r="H29" s="88">
        <f t="shared" si="0"/>
        <v>6866248</v>
      </c>
    </row>
    <row r="30" spans="1:11" s="168" customFormat="1">
      <c r="A30" s="378" t="s">
        <v>209</v>
      </c>
      <c r="B30" s="379"/>
      <c r="C30" s="379"/>
      <c r="D30" s="380"/>
      <c r="E30" s="236"/>
      <c r="F30" s="247"/>
      <c r="G30" s="247"/>
      <c r="H30" s="236">
        <f t="shared" si="0"/>
        <v>0</v>
      </c>
      <c r="K30" s="192"/>
    </row>
    <row r="31" spans="1:11">
      <c r="A31" s="372" t="s">
        <v>210</v>
      </c>
      <c r="B31" s="373"/>
      <c r="C31" s="373"/>
      <c r="D31" s="374"/>
      <c r="E31" s="78"/>
      <c r="F31" s="78"/>
      <c r="G31" s="78"/>
      <c r="H31" s="88">
        <f t="shared" si="0"/>
        <v>0</v>
      </c>
    </row>
    <row r="32" spans="1:11">
      <c r="A32" s="331" t="s">
        <v>193</v>
      </c>
      <c r="B32" s="344"/>
      <c r="C32" s="344"/>
      <c r="D32" s="332"/>
      <c r="E32" s="78"/>
      <c r="F32" s="78"/>
      <c r="G32" s="78"/>
      <c r="H32" s="88">
        <f t="shared" si="0"/>
        <v>0</v>
      </c>
    </row>
    <row r="33" spans="1:8">
      <c r="A33" s="375" t="s">
        <v>211</v>
      </c>
      <c r="B33" s="376"/>
      <c r="C33" s="376"/>
      <c r="D33" s="377"/>
      <c r="E33" s="236">
        <f>SUM(E28:E32)</f>
        <v>6866248</v>
      </c>
      <c r="F33" s="236"/>
      <c r="G33" s="236"/>
      <c r="H33" s="88">
        <f t="shared" si="0"/>
        <v>6866248</v>
      </c>
    </row>
    <row r="34" spans="1:8" ht="12.75" customHeight="1">
      <c r="A34" s="360" t="s">
        <v>212</v>
      </c>
      <c r="B34" s="360"/>
      <c r="C34" s="360"/>
      <c r="D34" s="360"/>
      <c r="E34" s="236">
        <f>+E27+E33</f>
        <v>79011590</v>
      </c>
      <c r="F34" s="236"/>
      <c r="G34" s="236"/>
      <c r="H34" s="88">
        <f t="shared" si="0"/>
        <v>79011590</v>
      </c>
    </row>
    <row r="35" spans="1:8" ht="12.75" customHeight="1">
      <c r="A35" s="371"/>
      <c r="B35" s="371"/>
      <c r="C35" s="371"/>
      <c r="D35" s="371"/>
      <c r="E35" s="235"/>
      <c r="F35" s="235"/>
      <c r="G35" s="235"/>
      <c r="H35" s="88">
        <f t="shared" si="0"/>
        <v>0</v>
      </c>
    </row>
    <row r="36" spans="1:8" ht="12.75" customHeight="1">
      <c r="A36" s="327" t="s">
        <v>8</v>
      </c>
      <c r="B36" s="327"/>
      <c r="C36" s="327"/>
      <c r="D36" s="327"/>
      <c r="E36" s="80"/>
      <c r="F36" s="80"/>
      <c r="G36" s="80"/>
      <c r="H36" s="88">
        <f t="shared" si="0"/>
        <v>0</v>
      </c>
    </row>
    <row r="37" spans="1:8" ht="12.75" customHeight="1">
      <c r="A37" s="361" t="s">
        <v>27</v>
      </c>
      <c r="B37" s="361"/>
      <c r="C37" s="361"/>
      <c r="D37" s="361"/>
      <c r="E37" s="237"/>
      <c r="F37" s="79"/>
      <c r="G37" s="79"/>
      <c r="H37" s="88">
        <f t="shared" si="0"/>
        <v>0</v>
      </c>
    </row>
    <row r="38" spans="1:8" ht="12.75" customHeight="1">
      <c r="A38" s="362" t="s">
        <v>150</v>
      </c>
      <c r="B38" s="363"/>
      <c r="C38" s="363"/>
      <c r="D38" s="364"/>
      <c r="E38" s="237"/>
      <c r="F38" s="79"/>
      <c r="G38" s="79"/>
      <c r="H38" s="88">
        <f t="shared" si="0"/>
        <v>0</v>
      </c>
    </row>
    <row r="39" spans="1:8" ht="12.75" customHeight="1">
      <c r="A39" s="362" t="s">
        <v>151</v>
      </c>
      <c r="B39" s="363"/>
      <c r="C39" s="363"/>
      <c r="D39" s="364"/>
      <c r="E39" s="237"/>
      <c r="F39" s="79"/>
      <c r="G39" s="79"/>
      <c r="H39" s="88">
        <f t="shared" si="0"/>
        <v>0</v>
      </c>
    </row>
    <row r="40" spans="1:8" ht="12.75" customHeight="1">
      <c r="A40" s="362" t="s">
        <v>152</v>
      </c>
      <c r="B40" s="363"/>
      <c r="C40" s="363"/>
      <c r="D40" s="364"/>
      <c r="E40" s="237"/>
      <c r="F40" s="79"/>
      <c r="G40" s="79"/>
      <c r="H40" s="88">
        <f t="shared" si="0"/>
        <v>0</v>
      </c>
    </row>
    <row r="41" spans="1:8">
      <c r="A41" s="365" t="s">
        <v>28</v>
      </c>
      <c r="B41" s="365"/>
      <c r="C41" s="365"/>
      <c r="D41" s="365"/>
      <c r="E41" s="237"/>
      <c r="F41" s="79"/>
      <c r="G41" s="79"/>
      <c r="H41" s="88">
        <f t="shared" si="0"/>
        <v>0</v>
      </c>
    </row>
    <row r="42" spans="1:8">
      <c r="A42" s="366" t="s">
        <v>29</v>
      </c>
      <c r="B42" s="366"/>
      <c r="C42" s="366"/>
      <c r="D42" s="366"/>
      <c r="E42" s="237"/>
      <c r="F42" s="79"/>
      <c r="G42" s="79"/>
      <c r="H42" s="88">
        <f t="shared" si="0"/>
        <v>0</v>
      </c>
    </row>
    <row r="43" spans="1:8">
      <c r="A43" s="366" t="s">
        <v>30</v>
      </c>
      <c r="B43" s="366"/>
      <c r="C43" s="366"/>
      <c r="D43" s="366"/>
      <c r="E43" s="237"/>
      <c r="F43" s="79"/>
      <c r="G43" s="79"/>
      <c r="H43" s="88">
        <f t="shared" si="0"/>
        <v>0</v>
      </c>
    </row>
    <row r="44" spans="1:8" ht="12.75" customHeight="1">
      <c r="A44" s="367" t="s">
        <v>134</v>
      </c>
      <c r="B44" s="367"/>
      <c r="C44" s="367"/>
      <c r="D44" s="367"/>
      <c r="E44" s="79"/>
      <c r="F44" s="79"/>
      <c r="G44" s="79"/>
      <c r="H44" s="88">
        <f t="shared" si="0"/>
        <v>0</v>
      </c>
    </row>
    <row r="45" spans="1:8" ht="12.75" customHeight="1">
      <c r="A45" s="368" t="s">
        <v>213</v>
      </c>
      <c r="B45" s="368"/>
      <c r="C45" s="368"/>
      <c r="D45" s="368"/>
      <c r="E45" s="79"/>
      <c r="F45" s="79"/>
      <c r="G45" s="79"/>
      <c r="H45" s="88">
        <f t="shared" si="0"/>
        <v>0</v>
      </c>
    </row>
    <row r="46" spans="1:8">
      <c r="A46" s="369" t="s">
        <v>31</v>
      </c>
      <c r="B46" s="369"/>
      <c r="C46" s="369"/>
      <c r="D46" s="369"/>
      <c r="E46" s="79"/>
      <c r="F46" s="79"/>
      <c r="G46" s="79"/>
      <c r="H46" s="88">
        <f t="shared" si="0"/>
        <v>0</v>
      </c>
    </row>
    <row r="47" spans="1:8">
      <c r="A47" s="370" t="s">
        <v>214</v>
      </c>
      <c r="B47" s="370"/>
      <c r="C47" s="370"/>
      <c r="D47" s="370"/>
      <c r="E47" s="238">
        <f>+E36+E44+E45+E46</f>
        <v>0</v>
      </c>
      <c r="F47" s="238"/>
      <c r="G47" s="238"/>
      <c r="H47" s="88">
        <f t="shared" si="0"/>
        <v>0</v>
      </c>
    </row>
    <row r="48" spans="1:8">
      <c r="A48" s="361" t="s">
        <v>13</v>
      </c>
      <c r="B48" s="361"/>
      <c r="C48" s="361"/>
      <c r="D48" s="361"/>
      <c r="E48" s="79"/>
      <c r="F48" s="79"/>
      <c r="G48" s="79"/>
      <c r="H48" s="88">
        <f t="shared" si="0"/>
        <v>0</v>
      </c>
    </row>
    <row r="49" spans="1:8" ht="24" customHeight="1">
      <c r="A49" s="330" t="s">
        <v>208</v>
      </c>
      <c r="B49" s="330"/>
      <c r="C49" s="330"/>
      <c r="D49" s="330"/>
      <c r="E49" s="79"/>
      <c r="F49" s="79"/>
      <c r="G49" s="79"/>
      <c r="H49" s="88">
        <f t="shared" si="0"/>
        <v>0</v>
      </c>
    </row>
    <row r="50" spans="1:8" ht="12.75" customHeight="1">
      <c r="A50" s="337" t="s">
        <v>209</v>
      </c>
      <c r="B50" s="337"/>
      <c r="C50" s="337"/>
      <c r="D50" s="337"/>
      <c r="E50" s="79"/>
      <c r="F50" s="79"/>
      <c r="G50" s="79"/>
      <c r="H50" s="88">
        <f t="shared" si="0"/>
        <v>0</v>
      </c>
    </row>
    <row r="51" spans="1:8" ht="12.75" customHeight="1">
      <c r="A51" s="361" t="s">
        <v>210</v>
      </c>
      <c r="B51" s="361"/>
      <c r="C51" s="361"/>
      <c r="D51" s="361"/>
      <c r="E51" s="79"/>
      <c r="F51" s="79"/>
      <c r="G51" s="79"/>
      <c r="H51" s="88">
        <f t="shared" si="0"/>
        <v>0</v>
      </c>
    </row>
    <row r="52" spans="1:8" ht="12.75" customHeight="1">
      <c r="A52" s="337" t="s">
        <v>193</v>
      </c>
      <c r="B52" s="337"/>
      <c r="C52" s="337"/>
      <c r="D52" s="337"/>
      <c r="E52" s="79">
        <v>5258435</v>
      </c>
      <c r="F52" s="79"/>
      <c r="G52" s="79"/>
      <c r="H52" s="88">
        <f t="shared" si="0"/>
        <v>5258435</v>
      </c>
    </row>
    <row r="53" spans="1:8" ht="22.5" customHeight="1">
      <c r="A53" s="360" t="s">
        <v>215</v>
      </c>
      <c r="B53" s="360"/>
      <c r="C53" s="360"/>
      <c r="D53" s="360"/>
      <c r="E53" s="238">
        <f>SUM(E48:E52)</f>
        <v>5258435</v>
      </c>
      <c r="F53" s="238"/>
      <c r="G53" s="238"/>
      <c r="H53" s="88">
        <f t="shared" si="0"/>
        <v>5258435</v>
      </c>
    </row>
    <row r="54" spans="1:8">
      <c r="A54" s="360" t="s">
        <v>216</v>
      </c>
      <c r="B54" s="360"/>
      <c r="C54" s="360"/>
      <c r="D54" s="360"/>
      <c r="E54" s="238">
        <f>+E47+E53</f>
        <v>5258435</v>
      </c>
      <c r="F54" s="238"/>
      <c r="G54" s="238"/>
      <c r="H54" s="88">
        <f t="shared" si="0"/>
        <v>5258435</v>
      </c>
    </row>
    <row r="55" spans="1:8">
      <c r="A55" s="360" t="s">
        <v>199</v>
      </c>
      <c r="B55" s="360"/>
      <c r="C55" s="360"/>
      <c r="D55" s="360"/>
      <c r="E55" s="238">
        <f>+E34+E54</f>
        <v>84270025</v>
      </c>
      <c r="F55" s="238"/>
      <c r="G55" s="238"/>
      <c r="H55" s="88">
        <f t="shared" si="0"/>
        <v>84270025</v>
      </c>
    </row>
  </sheetData>
  <mergeCells count="54">
    <mergeCell ref="A1:H1"/>
    <mergeCell ref="A5:D6"/>
    <mergeCell ref="E5:E6"/>
    <mergeCell ref="G5:G6"/>
    <mergeCell ref="F5:F6"/>
    <mergeCell ref="H5:H6"/>
    <mergeCell ref="A3:G3"/>
    <mergeCell ref="A23:D23"/>
    <mergeCell ref="A24:D24"/>
    <mergeCell ref="A19:D19"/>
    <mergeCell ref="A9:D9"/>
    <mergeCell ref="A10:D10"/>
    <mergeCell ref="A11:D11"/>
    <mergeCell ref="A12:D12"/>
    <mergeCell ref="A18:D18"/>
    <mergeCell ref="A7:D7"/>
    <mergeCell ref="A8:D8"/>
    <mergeCell ref="A20:D20"/>
    <mergeCell ref="A13:D13"/>
    <mergeCell ref="A14:D14"/>
    <mergeCell ref="A15:D15"/>
    <mergeCell ref="A16:D16"/>
    <mergeCell ref="A17:D17"/>
    <mergeCell ref="A36:D36"/>
    <mergeCell ref="A35:D35"/>
    <mergeCell ref="A31:D31"/>
    <mergeCell ref="A25:D25"/>
    <mergeCell ref="A32:D32"/>
    <mergeCell ref="A33:D33"/>
    <mergeCell ref="A26:D26"/>
    <mergeCell ref="A27:D27"/>
    <mergeCell ref="A28:D28"/>
    <mergeCell ref="A29:D29"/>
    <mergeCell ref="A30:D30"/>
    <mergeCell ref="A34:D34"/>
    <mergeCell ref="A48:D48"/>
    <mergeCell ref="A37:D37"/>
    <mergeCell ref="A38:D38"/>
    <mergeCell ref="A40:D40"/>
    <mergeCell ref="A39:D39"/>
    <mergeCell ref="A41:D41"/>
    <mergeCell ref="A42:D42"/>
    <mergeCell ref="A43:D43"/>
    <mergeCell ref="A44:D44"/>
    <mergeCell ref="A45:D45"/>
    <mergeCell ref="A46:D46"/>
    <mergeCell ref="A47:D47"/>
    <mergeCell ref="A53:D53"/>
    <mergeCell ref="A54:D54"/>
    <mergeCell ref="A55:D55"/>
    <mergeCell ref="A49:D49"/>
    <mergeCell ref="A50:D50"/>
    <mergeCell ref="A51:D51"/>
    <mergeCell ref="A52:D52"/>
  </mergeCells>
  <phoneticPr fontId="24" type="noConversion"/>
  <pageMargins left="0.28999999999999998" right="0.31" top="0.44" bottom="0.39" header="0.28000000000000003" footer="0.18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D43" sqref="D43"/>
    </sheetView>
  </sheetViews>
  <sheetFormatPr defaultRowHeight="13.2"/>
  <cols>
    <col min="2" max="2" width="23.21875" customWidth="1"/>
    <col min="3" max="3" width="10.21875" customWidth="1"/>
    <col min="4" max="4" width="13" customWidth="1"/>
    <col min="5" max="5" width="12.5546875" customWidth="1"/>
    <col min="6" max="6" width="11.44140625" customWidth="1"/>
    <col min="7" max="7" width="13" customWidth="1"/>
    <col min="9" max="9" width="9.21875" style="90"/>
  </cols>
  <sheetData>
    <row r="1" spans="1:9">
      <c r="A1" s="217"/>
      <c r="B1" s="217"/>
      <c r="C1" s="217"/>
      <c r="D1" s="217"/>
      <c r="E1" s="217"/>
      <c r="F1" s="217"/>
      <c r="G1" s="217"/>
    </row>
    <row r="2" spans="1:9" ht="16.5" customHeight="1">
      <c r="A2" s="141"/>
      <c r="B2" s="141"/>
      <c r="C2" s="141"/>
      <c r="D2" s="141"/>
      <c r="E2" s="141"/>
      <c r="F2" s="141"/>
      <c r="G2" s="141"/>
    </row>
    <row r="3" spans="1:9" ht="12" customHeight="1">
      <c r="B3" s="17"/>
      <c r="C3" s="17"/>
      <c r="D3" s="25"/>
      <c r="F3" s="25"/>
      <c r="G3" s="25"/>
    </row>
    <row r="4" spans="1:9" ht="15" customHeight="1">
      <c r="B4" s="2"/>
      <c r="C4" s="2"/>
      <c r="D4" s="2" t="s">
        <v>273</v>
      </c>
      <c r="F4" s="90"/>
    </row>
    <row r="5" spans="1:9" ht="15" customHeight="1">
      <c r="F5" s="90"/>
    </row>
    <row r="6" spans="1:9" ht="15" customHeight="1">
      <c r="A6" s="141" t="s">
        <v>333</v>
      </c>
      <c r="B6" s="9"/>
      <c r="C6" s="9"/>
      <c r="D6" s="9"/>
      <c r="F6" s="90"/>
    </row>
    <row r="7" spans="1:9" ht="15" customHeight="1">
      <c r="A7" s="9"/>
      <c r="B7" s="9"/>
      <c r="C7" s="9"/>
      <c r="D7" s="9"/>
      <c r="F7" s="90"/>
    </row>
    <row r="8" spans="1:9" ht="15" customHeight="1">
      <c r="A8" s="416" t="s">
        <v>353</v>
      </c>
      <c r="B8" s="416"/>
      <c r="C8" s="416"/>
      <c r="D8" s="416"/>
      <c r="F8" s="90"/>
    </row>
    <row r="9" spans="1:9" ht="15" customHeight="1">
      <c r="A9" s="394" t="s">
        <v>16</v>
      </c>
      <c r="B9" s="394"/>
      <c r="C9" s="394"/>
      <c r="D9" s="422" t="s">
        <v>17</v>
      </c>
      <c r="F9" s="90"/>
      <c r="I9"/>
    </row>
    <row r="10" spans="1:9" ht="15" customHeight="1">
      <c r="A10" s="394"/>
      <c r="B10" s="394"/>
      <c r="C10" s="394"/>
      <c r="D10" s="422"/>
      <c r="F10" s="90"/>
      <c r="I10"/>
    </row>
    <row r="11" spans="1:9" ht="15" customHeight="1">
      <c r="A11" s="391" t="s">
        <v>238</v>
      </c>
      <c r="B11" s="392"/>
      <c r="C11" s="393"/>
      <c r="D11" s="83">
        <v>1450000</v>
      </c>
      <c r="F11" s="90"/>
      <c r="I11"/>
    </row>
    <row r="12" spans="1:9" ht="15" customHeight="1">
      <c r="A12" s="418" t="s">
        <v>239</v>
      </c>
      <c r="B12" s="419"/>
      <c r="C12" s="420"/>
      <c r="D12" s="83">
        <v>11494882</v>
      </c>
      <c r="F12" s="90"/>
      <c r="I12"/>
    </row>
    <row r="13" spans="1:9" ht="15" customHeight="1">
      <c r="A13" s="421" t="s">
        <v>334</v>
      </c>
      <c r="B13" s="421"/>
      <c r="C13" s="421"/>
      <c r="D13" s="83"/>
      <c r="F13" s="90"/>
      <c r="I13"/>
    </row>
    <row r="14" spans="1:9" ht="15" customHeight="1">
      <c r="A14" s="211" t="s">
        <v>240</v>
      </c>
      <c r="B14" s="212"/>
      <c r="C14" s="213"/>
      <c r="D14" s="83"/>
      <c r="E14">
        <f>+D14+D13+D18</f>
        <v>3665197</v>
      </c>
      <c r="F14" s="90"/>
      <c r="I14"/>
    </row>
    <row r="15" spans="1:9" ht="15" customHeight="1">
      <c r="A15" s="211" t="s">
        <v>241</v>
      </c>
      <c r="B15" s="212"/>
      <c r="C15" s="213"/>
      <c r="D15" s="83">
        <v>629921</v>
      </c>
      <c r="F15" s="90"/>
      <c r="I15"/>
    </row>
    <row r="16" spans="1:9" ht="15" customHeight="1">
      <c r="A16" s="211" t="s">
        <v>242</v>
      </c>
      <c r="B16" s="212"/>
      <c r="C16" s="213"/>
      <c r="D16" s="18"/>
      <c r="F16" s="90"/>
      <c r="I16"/>
    </row>
    <row r="17" spans="1:9" ht="15" customHeight="1">
      <c r="A17" s="214" t="s">
        <v>243</v>
      </c>
      <c r="B17" s="215"/>
      <c r="C17" s="216"/>
      <c r="D17" s="18"/>
      <c r="F17" s="90"/>
      <c r="I17"/>
    </row>
    <row r="18" spans="1:9" ht="15" customHeight="1">
      <c r="A18" s="214" t="s">
        <v>244</v>
      </c>
      <c r="B18" s="215"/>
      <c r="C18" s="216"/>
      <c r="D18" s="83">
        <v>3665197</v>
      </c>
      <c r="F18" s="90"/>
      <c r="I18"/>
    </row>
    <row r="19" spans="1:9" ht="15" customHeight="1">
      <c r="A19" s="214" t="s">
        <v>245</v>
      </c>
      <c r="B19" s="215"/>
      <c r="C19" s="216"/>
      <c r="D19" s="18"/>
      <c r="F19" s="90"/>
      <c r="I19"/>
    </row>
    <row r="20" spans="1:9" ht="15" customHeight="1">
      <c r="A20" s="214" t="s">
        <v>246</v>
      </c>
      <c r="B20" s="215"/>
      <c r="C20" s="216"/>
      <c r="D20" s="18"/>
      <c r="F20" s="90"/>
      <c r="I20"/>
    </row>
    <row r="21" spans="1:9" ht="15" customHeight="1">
      <c r="A21" s="214" t="s">
        <v>247</v>
      </c>
      <c r="B21" s="215"/>
      <c r="C21" s="216"/>
      <c r="D21" s="18"/>
      <c r="F21" s="90"/>
      <c r="I21"/>
    </row>
    <row r="22" spans="1:9" ht="15" customHeight="1">
      <c r="A22" s="214" t="s">
        <v>248</v>
      </c>
      <c r="B22" s="215"/>
      <c r="C22" s="216"/>
      <c r="D22" s="18"/>
      <c r="F22" s="90"/>
      <c r="I22"/>
    </row>
    <row r="23" spans="1:9" ht="15" customHeight="1">
      <c r="A23" s="214" t="s">
        <v>249</v>
      </c>
      <c r="B23" s="215"/>
      <c r="C23" s="216"/>
      <c r="D23" s="95"/>
      <c r="E23" s="23"/>
      <c r="F23" s="23"/>
      <c r="G23" s="23"/>
      <c r="I23"/>
    </row>
    <row r="24" spans="1:9" ht="15" customHeight="1">
      <c r="A24" s="214" t="s">
        <v>250</v>
      </c>
      <c r="B24" s="215"/>
      <c r="C24" s="216"/>
      <c r="D24" s="95"/>
      <c r="E24" s="2"/>
      <c r="F24" s="217"/>
      <c r="G24" s="217"/>
      <c r="I24"/>
    </row>
    <row r="25" spans="1:9" ht="15" customHeight="1">
      <c r="A25" s="214" t="s">
        <v>251</v>
      </c>
      <c r="B25" s="215"/>
      <c r="C25" s="216"/>
      <c r="D25" s="95"/>
      <c r="E25" s="23"/>
      <c r="F25" s="26"/>
      <c r="G25" s="23"/>
      <c r="I25"/>
    </row>
    <row r="26" spans="1:9" ht="15" customHeight="1">
      <c r="A26" s="214" t="s">
        <v>252</v>
      </c>
      <c r="B26" s="215"/>
      <c r="C26" s="216"/>
      <c r="D26" s="18"/>
      <c r="E26" s="1"/>
      <c r="F26" s="27"/>
      <c r="G26" s="1"/>
      <c r="I26"/>
    </row>
    <row r="27" spans="1:9" ht="15" customHeight="1">
      <c r="A27" s="214" t="s">
        <v>253</v>
      </c>
      <c r="B27" s="215"/>
      <c r="C27" s="216"/>
      <c r="D27" s="18"/>
      <c r="E27" s="1"/>
      <c r="G27" s="1"/>
      <c r="I27"/>
    </row>
    <row r="28" spans="1:9" ht="15" customHeight="1">
      <c r="A28" s="397" t="s">
        <v>262</v>
      </c>
      <c r="B28" s="398"/>
      <c r="C28" s="399"/>
      <c r="D28" s="84">
        <f>SUM(D11:D27)</f>
        <v>17240000</v>
      </c>
      <c r="E28" s="29"/>
      <c r="F28" s="28"/>
      <c r="G28" s="29"/>
      <c r="I28"/>
    </row>
    <row r="29" spans="1:9" ht="15" customHeight="1">
      <c r="A29" s="22"/>
      <c r="B29" s="23"/>
      <c r="C29" s="23"/>
      <c r="D29" s="23"/>
      <c r="E29" s="96"/>
      <c r="F29" s="29"/>
      <c r="G29" s="22"/>
    </row>
    <row r="30" spans="1:9" ht="15" customHeight="1">
      <c r="B30" s="2"/>
      <c r="C30" s="2"/>
      <c r="D30" s="2"/>
      <c r="E30" s="97"/>
      <c r="F30" s="23"/>
      <c r="G30" s="23"/>
    </row>
    <row r="31" spans="1:9" ht="12" customHeight="1">
      <c r="B31" s="25"/>
      <c r="C31" s="25"/>
      <c r="D31" s="2" t="s">
        <v>274</v>
      </c>
      <c r="E31" s="96"/>
      <c r="F31" s="23"/>
      <c r="G31" s="22"/>
    </row>
    <row r="32" spans="1:9" ht="18" customHeight="1">
      <c r="A32" s="395" t="s">
        <v>335</v>
      </c>
      <c r="B32" s="395"/>
      <c r="C32" s="395"/>
      <c r="D32" s="395"/>
      <c r="E32" s="98"/>
      <c r="F32" s="23"/>
      <c r="G32" s="23"/>
    </row>
    <row r="33" spans="1:7" ht="12" customHeight="1">
      <c r="A33" s="417" t="s">
        <v>342</v>
      </c>
      <c r="B33" s="417"/>
      <c r="C33" s="417"/>
      <c r="D33" s="417"/>
      <c r="E33" s="96"/>
      <c r="F33" s="23"/>
      <c r="G33" s="22"/>
    </row>
    <row r="34" spans="1:7" ht="17.25" customHeight="1">
      <c r="A34" s="388" t="s">
        <v>16</v>
      </c>
      <c r="B34" s="389"/>
      <c r="C34" s="390"/>
      <c r="D34" s="11" t="s">
        <v>17</v>
      </c>
      <c r="E34" s="97"/>
      <c r="F34" s="30"/>
      <c r="G34" s="23"/>
    </row>
    <row r="35" spans="1:7" ht="15" customHeight="1">
      <c r="A35" s="400" t="s">
        <v>34</v>
      </c>
      <c r="B35" s="401"/>
      <c r="C35" s="402"/>
      <c r="D35" s="101"/>
      <c r="E35" s="96"/>
      <c r="F35" s="30"/>
      <c r="G35" s="22"/>
    </row>
    <row r="36" spans="1:7">
      <c r="A36" s="403" t="s">
        <v>35</v>
      </c>
      <c r="B36" s="404"/>
      <c r="C36" s="405"/>
      <c r="D36" s="99"/>
      <c r="E36" s="97"/>
      <c r="F36" s="30"/>
      <c r="G36" s="23"/>
    </row>
    <row r="37" spans="1:7">
      <c r="A37" s="403" t="s">
        <v>36</v>
      </c>
      <c r="B37" s="404"/>
      <c r="C37" s="405"/>
      <c r="D37" s="99"/>
      <c r="E37" s="96"/>
      <c r="F37" s="23"/>
      <c r="G37" s="22"/>
    </row>
    <row r="38" spans="1:7">
      <c r="A38" s="403" t="s">
        <v>37</v>
      </c>
      <c r="B38" s="404"/>
      <c r="C38" s="405"/>
      <c r="D38" s="99">
        <v>1152000</v>
      </c>
      <c r="E38" s="23"/>
      <c r="F38" s="23"/>
      <c r="G38" s="23"/>
    </row>
    <row r="39" spans="1:7">
      <c r="A39" s="410" t="s">
        <v>38</v>
      </c>
      <c r="B39" s="411"/>
      <c r="C39" s="412"/>
      <c r="D39" s="99"/>
      <c r="E39" s="23"/>
      <c r="F39" s="23"/>
      <c r="G39" s="23"/>
    </row>
    <row r="40" spans="1:7">
      <c r="A40" s="413" t="s">
        <v>39</v>
      </c>
      <c r="B40" s="414"/>
      <c r="C40" s="415"/>
      <c r="D40" s="100"/>
    </row>
    <row r="41" spans="1:7" ht="24.75" customHeight="1">
      <c r="A41" s="406" t="s">
        <v>40</v>
      </c>
      <c r="B41" s="407"/>
      <c r="C41" s="408"/>
      <c r="D41" s="100">
        <v>1500000</v>
      </c>
    </row>
    <row r="42" spans="1:7" ht="24.75" customHeight="1">
      <c r="A42" s="406" t="s">
        <v>41</v>
      </c>
      <c r="B42" s="407"/>
      <c r="C42" s="408"/>
      <c r="D42" s="100"/>
    </row>
    <row r="43" spans="1:7" ht="15.75" customHeight="1">
      <c r="A43" s="406" t="s">
        <v>336</v>
      </c>
      <c r="B43" s="407"/>
      <c r="C43" s="408"/>
      <c r="D43" s="100">
        <v>2000000</v>
      </c>
    </row>
    <row r="44" spans="1:7" ht="16.5" customHeight="1">
      <c r="A44" s="406" t="s">
        <v>337</v>
      </c>
      <c r="B44" s="407"/>
      <c r="C44" s="408"/>
      <c r="D44" s="100">
        <v>150000</v>
      </c>
    </row>
    <row r="45" spans="1:7" ht="13.5" customHeight="1">
      <c r="A45" s="397" t="s">
        <v>338</v>
      </c>
      <c r="B45" s="398"/>
      <c r="C45" s="399"/>
      <c r="D45" s="93">
        <f>SUM(D35:D44)</f>
        <v>4802000</v>
      </c>
    </row>
    <row r="46" spans="1:7" ht="14.25" customHeight="1">
      <c r="A46" s="396"/>
      <c r="B46" s="396"/>
      <c r="C46" s="396"/>
      <c r="D46" s="396"/>
    </row>
    <row r="47" spans="1:7" ht="14.25" customHeight="1">
      <c r="A47" s="409"/>
      <c r="B47" s="409"/>
      <c r="C47" s="409"/>
      <c r="D47" s="409"/>
    </row>
  </sheetData>
  <mergeCells count="23">
    <mergeCell ref="A8:D8"/>
    <mergeCell ref="A33:D33"/>
    <mergeCell ref="A12:C12"/>
    <mergeCell ref="A13:C13"/>
    <mergeCell ref="A28:C28"/>
    <mergeCell ref="D9:D10"/>
    <mergeCell ref="A47:D47"/>
    <mergeCell ref="A39:C39"/>
    <mergeCell ref="A40:C40"/>
    <mergeCell ref="A41:C41"/>
    <mergeCell ref="A42:C42"/>
    <mergeCell ref="A34:C34"/>
    <mergeCell ref="A11:C11"/>
    <mergeCell ref="A9:C10"/>
    <mergeCell ref="A32:D32"/>
    <mergeCell ref="A46:D46"/>
    <mergeCell ref="A45:C45"/>
    <mergeCell ref="A35:C35"/>
    <mergeCell ref="A36:C36"/>
    <mergeCell ref="A37:C37"/>
    <mergeCell ref="A38:C38"/>
    <mergeCell ref="A43:C43"/>
    <mergeCell ref="A44:C44"/>
  </mergeCells>
  <phoneticPr fontId="24" type="noConversion"/>
  <pageMargins left="0.19685039370078741" right="0.19685039370078741" top="0.31496062992125984" bottom="0.23622047244094491" header="0.15748031496062992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40" workbookViewId="0">
      <selection activeCell="D51" sqref="D51"/>
    </sheetView>
  </sheetViews>
  <sheetFormatPr defaultRowHeight="13.2"/>
  <cols>
    <col min="1" max="1" width="57.21875" customWidth="1"/>
    <col min="2" max="2" width="16.21875" customWidth="1"/>
    <col min="3" max="3" width="10.77734375" customWidth="1"/>
    <col min="4" max="4" width="16.77734375" customWidth="1"/>
    <col min="5" max="5" width="12.5546875" customWidth="1"/>
    <col min="6" max="6" width="11.21875" bestFit="1" customWidth="1"/>
  </cols>
  <sheetData>
    <row r="1" spans="1:6">
      <c r="A1" s="423" t="s">
        <v>275</v>
      </c>
      <c r="B1" s="423"/>
      <c r="C1" s="423"/>
      <c r="D1" s="423"/>
    </row>
    <row r="2" spans="1:6" ht="12" customHeight="1">
      <c r="A2" s="149" t="s">
        <v>158</v>
      </c>
    </row>
    <row r="3" spans="1:6">
      <c r="A3" s="81" t="s">
        <v>294</v>
      </c>
      <c r="B3" s="81"/>
    </row>
    <row r="4" spans="1:6">
      <c r="A4" s="416" t="s">
        <v>135</v>
      </c>
      <c r="B4" s="416"/>
      <c r="D4" t="s">
        <v>164</v>
      </c>
    </row>
    <row r="5" spans="1:6" ht="21">
      <c r="A5" s="33" t="s">
        <v>43</v>
      </c>
      <c r="B5" s="61" t="s">
        <v>136</v>
      </c>
      <c r="C5" s="67" t="s">
        <v>137</v>
      </c>
      <c r="D5" s="49" t="s">
        <v>138</v>
      </c>
    </row>
    <row r="6" spans="1:6">
      <c r="A6" s="70" t="s">
        <v>159</v>
      </c>
      <c r="B6" s="68">
        <v>0</v>
      </c>
      <c r="C6" s="69"/>
      <c r="D6" s="282">
        <v>0</v>
      </c>
      <c r="F6">
        <v>89603000</v>
      </c>
    </row>
    <row r="7" spans="1:6" ht="26.4">
      <c r="A7" s="151" t="s">
        <v>160</v>
      </c>
      <c r="B7" s="70"/>
      <c r="C7" s="71"/>
      <c r="D7" s="279">
        <v>8481707</v>
      </c>
      <c r="F7" s="90" t="e">
        <f>+#REF!-F6</f>
        <v>#REF!</v>
      </c>
    </row>
    <row r="8" spans="1:6" ht="26.4">
      <c r="A8" s="151" t="s">
        <v>161</v>
      </c>
      <c r="B8" s="70"/>
      <c r="C8" s="71"/>
      <c r="D8" s="71">
        <v>2865240</v>
      </c>
    </row>
    <row r="9" spans="1:6">
      <c r="A9" s="151" t="s">
        <v>162</v>
      </c>
      <c r="B9" s="70"/>
      <c r="C9" s="71"/>
      <c r="D9" s="71">
        <v>2336000</v>
      </c>
    </row>
    <row r="10" spans="1:6" ht="15" customHeight="1">
      <c r="A10" s="151" t="s">
        <v>163</v>
      </c>
      <c r="B10" s="70"/>
      <c r="C10" s="71"/>
      <c r="D10" s="71">
        <v>238667</v>
      </c>
    </row>
    <row r="11" spans="1:6">
      <c r="A11" s="151" t="s">
        <v>165</v>
      </c>
      <c r="B11" s="70"/>
      <c r="C11" s="71"/>
      <c r="D11" s="71">
        <v>3041800</v>
      </c>
    </row>
    <row r="12" spans="1:6">
      <c r="A12" s="281" t="s">
        <v>293</v>
      </c>
      <c r="B12" s="70"/>
      <c r="C12" s="71"/>
      <c r="D12" s="279">
        <v>7000000</v>
      </c>
      <c r="F12" s="90">
        <f>+F6+D12</f>
        <v>96603000</v>
      </c>
    </row>
    <row r="13" spans="1:6">
      <c r="A13" s="281" t="s">
        <v>301</v>
      </c>
      <c r="B13" s="70"/>
      <c r="C13" s="71"/>
      <c r="D13" s="279">
        <v>7511441</v>
      </c>
      <c r="F13" s="90"/>
    </row>
    <row r="14" spans="1:6">
      <c r="A14" s="281" t="s">
        <v>357</v>
      </c>
      <c r="B14" s="70"/>
      <c r="C14" s="71"/>
      <c r="D14" s="279">
        <v>1024800</v>
      </c>
      <c r="F14" s="90"/>
    </row>
    <row r="15" spans="1:6" s="104" customFormat="1">
      <c r="A15" s="278" t="s">
        <v>101</v>
      </c>
      <c r="B15" s="278"/>
      <c r="C15" s="279"/>
      <c r="D15" s="279">
        <v>24017948</v>
      </c>
    </row>
    <row r="16" spans="1:6" s="104" customFormat="1">
      <c r="A16" s="289"/>
      <c r="B16" s="289"/>
      <c r="C16" s="290"/>
      <c r="D16" s="290"/>
    </row>
    <row r="17" spans="1:4" s="104" customFormat="1">
      <c r="A17" s="289" t="s">
        <v>302</v>
      </c>
      <c r="B17" s="289"/>
      <c r="C17" s="290"/>
      <c r="D17" s="290"/>
    </row>
    <row r="18" spans="1:4" s="104" customFormat="1">
      <c r="A18" s="289"/>
      <c r="B18" s="289"/>
      <c r="C18" s="290"/>
      <c r="D18" s="290"/>
    </row>
    <row r="19" spans="1:4" s="104" customFormat="1">
      <c r="A19" s="278" t="s">
        <v>307</v>
      </c>
      <c r="B19" s="278"/>
      <c r="C19" s="279"/>
      <c r="D19" s="279"/>
    </row>
    <row r="20" spans="1:4" s="104" customFormat="1">
      <c r="A20" s="61" t="s">
        <v>308</v>
      </c>
      <c r="B20" s="61"/>
      <c r="C20" s="61"/>
      <c r="D20" s="61"/>
    </row>
    <row r="21" spans="1:4" s="104" customFormat="1">
      <c r="A21" s="281" t="s">
        <v>303</v>
      </c>
      <c r="B21" s="281">
        <v>4</v>
      </c>
      <c r="C21" s="291"/>
      <c r="D21" s="291">
        <v>0</v>
      </c>
    </row>
    <row r="22" spans="1:4" s="104" customFormat="1" ht="27" customHeight="1">
      <c r="A22" s="292" t="s">
        <v>304</v>
      </c>
      <c r="B22" s="281">
        <v>2</v>
      </c>
      <c r="C22" s="291"/>
      <c r="D22" s="291">
        <v>0</v>
      </c>
    </row>
    <row r="23" spans="1:4" s="104" customFormat="1">
      <c r="A23" s="278" t="s">
        <v>305</v>
      </c>
      <c r="B23" s="281"/>
      <c r="C23" s="291"/>
      <c r="D23" s="291">
        <v>0</v>
      </c>
    </row>
    <row r="24" spans="1:4" s="104" customFormat="1">
      <c r="A24" s="281" t="s">
        <v>313</v>
      </c>
      <c r="B24" s="281">
        <v>4</v>
      </c>
      <c r="C24" s="291"/>
      <c r="D24" s="291">
        <v>0</v>
      </c>
    </row>
    <row r="25" spans="1:4" s="104" customFormat="1">
      <c r="A25" s="293" t="s">
        <v>306</v>
      </c>
      <c r="B25" s="281">
        <v>4</v>
      </c>
      <c r="C25" s="291"/>
      <c r="D25" s="291">
        <v>0</v>
      </c>
    </row>
    <row r="26" spans="1:4" s="104" customFormat="1" ht="26.4">
      <c r="A26" s="292" t="s">
        <v>314</v>
      </c>
      <c r="B26" s="281">
        <v>2</v>
      </c>
      <c r="C26" s="291"/>
      <c r="D26" s="291">
        <v>0</v>
      </c>
    </row>
    <row r="27" spans="1:4" s="104" customFormat="1">
      <c r="A27" s="281"/>
      <c r="B27" s="281"/>
      <c r="C27" s="291"/>
      <c r="D27" s="291"/>
    </row>
    <row r="28" spans="1:4" s="104" customFormat="1">
      <c r="A28" s="278" t="s">
        <v>309</v>
      </c>
      <c r="B28" s="281"/>
      <c r="C28" s="291"/>
      <c r="D28" s="291"/>
    </row>
    <row r="29" spans="1:4" s="104" customFormat="1">
      <c r="A29" s="278" t="s">
        <v>308</v>
      </c>
      <c r="B29" s="281"/>
      <c r="C29" s="291"/>
      <c r="D29" s="291"/>
    </row>
    <row r="30" spans="1:4" s="104" customFormat="1">
      <c r="A30" s="281" t="s">
        <v>310</v>
      </c>
      <c r="B30" s="281">
        <v>39</v>
      </c>
      <c r="C30" s="291"/>
      <c r="D30" s="291">
        <v>0</v>
      </c>
    </row>
    <row r="31" spans="1:4" s="104" customFormat="1">
      <c r="A31" s="278" t="s">
        <v>311</v>
      </c>
      <c r="B31" s="281"/>
      <c r="C31" s="291"/>
      <c r="D31" s="291"/>
    </row>
    <row r="32" spans="1:4" s="104" customFormat="1">
      <c r="A32" s="281" t="s">
        <v>312</v>
      </c>
      <c r="B32" s="281">
        <v>39</v>
      </c>
      <c r="C32" s="291"/>
      <c r="D32" s="291">
        <v>0</v>
      </c>
    </row>
    <row r="33" spans="1:6" s="104" customFormat="1">
      <c r="A33" s="278" t="s">
        <v>315</v>
      </c>
      <c r="B33" s="281"/>
      <c r="C33" s="291"/>
      <c r="D33" s="279">
        <f>SUM(D21:D32)</f>
        <v>0</v>
      </c>
    </row>
    <row r="34" spans="1:6" ht="15" customHeight="1"/>
    <row r="35" spans="1:6" ht="12.75" customHeight="1">
      <c r="D35" s="90"/>
    </row>
    <row r="36" spans="1:6" ht="12" customHeight="1">
      <c r="A36" s="152" t="s">
        <v>316</v>
      </c>
    </row>
    <row r="37" spans="1:6">
      <c r="F37" s="90" t="e">
        <f>+#REF!+#REF!+#REF!+#REF!</f>
        <v>#REF!</v>
      </c>
    </row>
    <row r="38" spans="1:6" ht="21">
      <c r="A38" s="72" t="s">
        <v>43</v>
      </c>
      <c r="B38" s="73" t="s">
        <v>136</v>
      </c>
      <c r="C38" s="74" t="s">
        <v>137</v>
      </c>
      <c r="D38" s="75" t="s">
        <v>138</v>
      </c>
      <c r="F38" s="90"/>
    </row>
    <row r="39" spans="1:6" s="102" customFormat="1" ht="26.4">
      <c r="A39" s="292" t="s">
        <v>317</v>
      </c>
      <c r="B39" s="70"/>
      <c r="C39" s="71"/>
      <c r="D39" s="71">
        <v>24417714</v>
      </c>
    </row>
    <row r="40" spans="1:6">
      <c r="A40" s="281" t="s">
        <v>318</v>
      </c>
      <c r="B40" s="70"/>
      <c r="C40" s="71"/>
      <c r="D40" s="71"/>
      <c r="F40" s="90"/>
    </row>
    <row r="41" spans="1:6" ht="26.4">
      <c r="A41" s="292" t="s">
        <v>319</v>
      </c>
      <c r="B41" s="70"/>
      <c r="C41" s="71"/>
      <c r="D41" s="71"/>
    </row>
    <row r="42" spans="1:6">
      <c r="A42" s="281" t="s">
        <v>320</v>
      </c>
      <c r="B42" s="70"/>
      <c r="C42" s="71"/>
      <c r="D42" s="71"/>
    </row>
    <row r="43" spans="1:6">
      <c r="A43" s="424" t="s">
        <v>358</v>
      </c>
      <c r="B43" s="426">
        <v>6528</v>
      </c>
      <c r="C43" s="428">
        <v>570</v>
      </c>
      <c r="D43" s="428">
        <v>3720960</v>
      </c>
    </row>
    <row r="44" spans="1:6">
      <c r="A44" s="425"/>
      <c r="B44" s="427"/>
      <c r="C44" s="429"/>
      <c r="D44" s="429"/>
    </row>
    <row r="45" spans="1:6" s="104" customFormat="1">
      <c r="A45" s="61" t="s">
        <v>101</v>
      </c>
      <c r="B45" s="61"/>
      <c r="C45" s="61"/>
      <c r="D45" s="67">
        <v>28138674</v>
      </c>
      <c r="E45" s="103" t="e">
        <f>+D45-#REF!-#REF!</f>
        <v>#REF!</v>
      </c>
      <c r="F45" s="103" t="e">
        <f>+D45-#REF!</f>
        <v>#REF!</v>
      </c>
    </row>
    <row r="47" spans="1:6">
      <c r="A47" s="61" t="s">
        <v>264</v>
      </c>
      <c r="B47" s="67"/>
      <c r="C47" s="67">
        <v>1210</v>
      </c>
      <c r="D47" s="67">
        <v>1800000</v>
      </c>
    </row>
    <row r="48" spans="1:6">
      <c r="A48" s="61" t="s">
        <v>295</v>
      </c>
      <c r="B48" s="67"/>
      <c r="C48" s="67"/>
      <c r="D48" s="67"/>
    </row>
    <row r="50" spans="1:4" s="104" customFormat="1">
      <c r="A50" s="61" t="s">
        <v>254</v>
      </c>
      <c r="B50" s="61"/>
      <c r="C50" s="61"/>
      <c r="D50" s="67">
        <v>53956622</v>
      </c>
    </row>
    <row r="54" spans="1:4" ht="12.75" customHeight="1"/>
  </sheetData>
  <mergeCells count="6">
    <mergeCell ref="A4:B4"/>
    <mergeCell ref="A1:D1"/>
    <mergeCell ref="A43:A44"/>
    <mergeCell ref="B43:B44"/>
    <mergeCell ref="D43:D44"/>
    <mergeCell ref="C43:C44"/>
  </mergeCells>
  <phoneticPr fontId="24" type="noConversion"/>
  <pageMargins left="0.17" right="0.18" top="0.31" bottom="0.59" header="0.22" footer="0.46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4"/>
  <sheetViews>
    <sheetView workbookViewId="0">
      <selection activeCell="B25" sqref="B25"/>
    </sheetView>
  </sheetViews>
  <sheetFormatPr defaultRowHeight="13.2"/>
  <cols>
    <col min="1" max="1" width="54.21875" customWidth="1"/>
    <col min="2" max="2" width="18.21875" customWidth="1"/>
  </cols>
  <sheetData>
    <row r="2" spans="1:2">
      <c r="A2" s="423" t="s">
        <v>276</v>
      </c>
      <c r="B2" s="423"/>
    </row>
    <row r="4" spans="1:2">
      <c r="A4" s="430" t="s">
        <v>218</v>
      </c>
      <c r="B4" s="430"/>
    </row>
    <row r="5" spans="1:2">
      <c r="A5" s="417" t="s">
        <v>342</v>
      </c>
      <c r="B5" s="417"/>
    </row>
    <row r="6" spans="1:2">
      <c r="A6" s="33" t="s">
        <v>43</v>
      </c>
      <c r="B6" s="34" t="s">
        <v>44</v>
      </c>
    </row>
    <row r="7" spans="1:2">
      <c r="A7" s="21"/>
      <c r="B7" s="20"/>
    </row>
    <row r="8" spans="1:2">
      <c r="A8" s="21"/>
      <c r="B8" s="20"/>
    </row>
    <row r="9" spans="1:2">
      <c r="A9" s="35" t="s">
        <v>217</v>
      </c>
      <c r="B9" s="62"/>
    </row>
    <row r="10" spans="1:2">
      <c r="B10" s="2"/>
    </row>
    <row r="11" spans="1:2">
      <c r="A11" s="287" t="s">
        <v>339</v>
      </c>
      <c r="B11" s="32"/>
    </row>
    <row r="12" spans="1:2">
      <c r="B12" s="2" t="s">
        <v>277</v>
      </c>
    </row>
    <row r="13" spans="1:2" ht="12.75" customHeight="1">
      <c r="A13" s="431" t="s">
        <v>43</v>
      </c>
      <c r="B13" s="432" t="s">
        <v>44</v>
      </c>
    </row>
    <row r="14" spans="1:2">
      <c r="A14" s="431"/>
      <c r="B14" s="432"/>
    </row>
    <row r="15" spans="1:2">
      <c r="A15" s="224"/>
      <c r="B15" s="240"/>
    </row>
    <row r="16" spans="1:2">
      <c r="A16" s="225" t="s">
        <v>362</v>
      </c>
      <c r="B16" s="240">
        <v>9217267</v>
      </c>
    </row>
    <row r="17" spans="1:2">
      <c r="A17" s="224"/>
      <c r="B17" s="240"/>
    </row>
    <row r="18" spans="1:2">
      <c r="A18" s="224"/>
      <c r="B18" s="240"/>
    </row>
    <row r="19" spans="1:2">
      <c r="A19" s="120"/>
      <c r="B19" s="106"/>
    </row>
    <row r="20" spans="1:2">
      <c r="A20" s="226"/>
      <c r="B20" s="106"/>
    </row>
    <row r="21" spans="1:2">
      <c r="A21" s="120"/>
      <c r="B21" s="124"/>
    </row>
    <row r="22" spans="1:2">
      <c r="A22" s="120"/>
      <c r="B22" s="124"/>
    </row>
    <row r="23" spans="1:2">
      <c r="A23" s="275"/>
      <c r="B23" s="235"/>
    </row>
    <row r="24" spans="1:2" ht="26.4">
      <c r="A24" s="181" t="s">
        <v>221</v>
      </c>
      <c r="B24" s="93">
        <v>9217267</v>
      </c>
    </row>
    <row r="26" spans="1:2">
      <c r="B26" s="2" t="s">
        <v>278</v>
      </c>
    </row>
    <row r="27" spans="1:2">
      <c r="A27" s="81" t="s">
        <v>219</v>
      </c>
      <c r="B27" s="32"/>
    </row>
    <row r="28" spans="1:2">
      <c r="B28" s="17"/>
    </row>
    <row r="29" spans="1:2" ht="12.75" customHeight="1">
      <c r="A29" s="431" t="s">
        <v>43</v>
      </c>
      <c r="B29" s="432" t="s">
        <v>44</v>
      </c>
    </row>
    <row r="30" spans="1:2">
      <c r="A30" s="431"/>
      <c r="B30" s="432"/>
    </row>
    <row r="31" spans="1:2">
      <c r="A31" s="227"/>
      <c r="B31" s="20"/>
    </row>
    <row r="32" spans="1:2">
      <c r="A32" s="227"/>
      <c r="B32" s="20"/>
    </row>
    <row r="33" spans="1:2">
      <c r="A33" s="219" t="s">
        <v>222</v>
      </c>
      <c r="B33" s="77">
        <f>SUM(B31:B32)</f>
        <v>0</v>
      </c>
    </row>
    <row r="34" spans="1:2">
      <c r="B34" s="2"/>
    </row>
    <row r="35" spans="1:2">
      <c r="B35" s="2"/>
    </row>
    <row r="36" spans="1:2">
      <c r="B36" s="2" t="s">
        <v>279</v>
      </c>
    </row>
    <row r="37" spans="1:2">
      <c r="A37" s="81" t="s">
        <v>220</v>
      </c>
      <c r="B37" s="32"/>
    </row>
    <row r="38" spans="1:2">
      <c r="B38" s="17"/>
    </row>
    <row r="39" spans="1:2" ht="12.75" customHeight="1">
      <c r="A39" s="431" t="s">
        <v>43</v>
      </c>
      <c r="B39" s="432" t="s">
        <v>44</v>
      </c>
    </row>
    <row r="40" spans="1:2">
      <c r="A40" s="431"/>
      <c r="B40" s="432"/>
    </row>
    <row r="41" spans="1:2">
      <c r="A41" s="142"/>
      <c r="B41" s="143"/>
    </row>
    <row r="42" spans="1:2">
      <c r="A42" s="227"/>
      <c r="B42" s="20"/>
    </row>
    <row r="43" spans="1:2" ht="26.4">
      <c r="A43" s="181" t="s">
        <v>223</v>
      </c>
      <c r="B43" s="93"/>
    </row>
    <row r="45" spans="1:2">
      <c r="B45" s="2" t="s">
        <v>280</v>
      </c>
    </row>
    <row r="46" spans="1:2">
      <c r="A46" s="81" t="s">
        <v>224</v>
      </c>
      <c r="B46" s="32"/>
    </row>
    <row r="47" spans="1:2">
      <c r="A47" s="17" t="s">
        <v>42</v>
      </c>
      <c r="B47" s="17"/>
    </row>
    <row r="48" spans="1:2" ht="12.75" customHeight="1">
      <c r="A48" s="433" t="s">
        <v>43</v>
      </c>
      <c r="B48" s="435" t="s">
        <v>44</v>
      </c>
    </row>
    <row r="49" spans="1:2">
      <c r="A49" s="434"/>
      <c r="B49" s="436"/>
    </row>
    <row r="50" spans="1:2">
      <c r="A50" s="239"/>
      <c r="B50" s="232"/>
    </row>
    <row r="51" spans="1:2">
      <c r="A51" s="239"/>
      <c r="B51" s="232"/>
    </row>
    <row r="52" spans="1:2">
      <c r="A52" s="21"/>
      <c r="B52" s="283"/>
    </row>
    <row r="53" spans="1:2">
      <c r="A53" s="21"/>
      <c r="B53" s="20"/>
    </row>
    <row r="54" spans="1:2">
      <c r="A54" s="16" t="s">
        <v>225</v>
      </c>
      <c r="B54" s="77"/>
    </row>
  </sheetData>
  <mergeCells count="11">
    <mergeCell ref="A29:A30"/>
    <mergeCell ref="B29:B30"/>
    <mergeCell ref="A48:A49"/>
    <mergeCell ref="B48:B49"/>
    <mergeCell ref="A39:A40"/>
    <mergeCell ref="B39:B40"/>
    <mergeCell ref="A2:B2"/>
    <mergeCell ref="A4:B4"/>
    <mergeCell ref="A5:B5"/>
    <mergeCell ref="A13:A14"/>
    <mergeCell ref="B13:B14"/>
  </mergeCells>
  <phoneticPr fontId="24" type="noConversion"/>
  <pageMargins left="0.26" right="0.2" top="0.74" bottom="0.32" header="0.17" footer="0.18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9" workbookViewId="0">
      <selection activeCell="F8" sqref="F8"/>
    </sheetView>
  </sheetViews>
  <sheetFormatPr defaultColWidth="9.21875" defaultRowHeight="11.4"/>
  <cols>
    <col min="1" max="1" width="55.5546875" style="131" customWidth="1"/>
    <col min="2" max="3" width="12.44140625" style="131" customWidth="1"/>
    <col min="4" max="4" width="11.21875" style="131" customWidth="1"/>
    <col min="5" max="5" width="12.77734375" style="131" customWidth="1"/>
    <col min="6" max="6" width="6" style="131" customWidth="1"/>
    <col min="7" max="7" width="9.21875" style="131" customWidth="1"/>
    <col min="8" max="8" width="9.21875" style="131"/>
    <col min="9" max="9" width="14.77734375" style="131" customWidth="1"/>
    <col min="10" max="10" width="11.21875" style="131" customWidth="1"/>
    <col min="11" max="11" width="14.21875" style="131" customWidth="1"/>
    <col min="12" max="12" width="12.77734375" style="131" customWidth="1"/>
    <col min="13" max="13" width="15.21875" style="131" customWidth="1"/>
    <col min="14" max="16384" width="9.21875" style="131"/>
  </cols>
  <sheetData>
    <row r="1" spans="1:8" ht="12" customHeight="1">
      <c r="B1" s="244"/>
      <c r="C1" s="244"/>
      <c r="D1" s="244" t="s">
        <v>263</v>
      </c>
      <c r="E1" s="244"/>
    </row>
    <row r="2" spans="1:8" ht="19.5" customHeight="1">
      <c r="E2" s="233"/>
    </row>
    <row r="3" spans="1:8" ht="14.25" customHeight="1">
      <c r="A3" s="245" t="s">
        <v>366</v>
      </c>
      <c r="B3" s="245"/>
      <c r="C3" s="245"/>
      <c r="D3" s="245"/>
      <c r="E3" s="222"/>
    </row>
    <row r="4" spans="1:8" ht="12" customHeight="1">
      <c r="E4" s="128" t="s">
        <v>343</v>
      </c>
    </row>
    <row r="5" spans="1:8" ht="24" customHeight="1">
      <c r="A5" s="346" t="s">
        <v>16</v>
      </c>
      <c r="B5" s="346" t="s">
        <v>17</v>
      </c>
      <c r="C5" s="385" t="s">
        <v>296</v>
      </c>
      <c r="D5" s="384"/>
      <c r="E5" s="346" t="s">
        <v>18</v>
      </c>
    </row>
    <row r="6" spans="1:8" ht="24.75" customHeight="1">
      <c r="A6" s="346"/>
      <c r="B6" s="346"/>
      <c r="C6" s="386"/>
      <c r="D6" s="384"/>
      <c r="E6" s="346"/>
    </row>
    <row r="7" spans="1:8" ht="12">
      <c r="A7" s="13" t="s">
        <v>19</v>
      </c>
      <c r="B7" s="88">
        <v>17240000</v>
      </c>
      <c r="C7" s="88"/>
      <c r="D7" s="88"/>
      <c r="E7" s="88">
        <f>SUM(B7:D7)</f>
        <v>17240000</v>
      </c>
      <c r="H7" s="241"/>
    </row>
    <row r="8" spans="1:8" ht="12">
      <c r="A8" s="5" t="s">
        <v>20</v>
      </c>
      <c r="B8" s="88"/>
      <c r="C8" s="88"/>
      <c r="D8" s="88"/>
      <c r="E8" s="88">
        <f t="shared" ref="E8:E58" si="0">SUM(B8:D8)</f>
        <v>0</v>
      </c>
    </row>
    <row r="9" spans="1:8" ht="12">
      <c r="A9" s="89" t="s">
        <v>21</v>
      </c>
      <c r="B9" s="88">
        <v>17240000</v>
      </c>
      <c r="C9" s="88"/>
      <c r="D9" s="88"/>
      <c r="E9" s="88">
        <f t="shared" si="0"/>
        <v>17240000</v>
      </c>
    </row>
    <row r="10" spans="1:8" ht="12">
      <c r="A10" s="63" t="s">
        <v>124</v>
      </c>
      <c r="B10" s="294">
        <v>1450000</v>
      </c>
      <c r="C10" s="88"/>
      <c r="D10" s="88"/>
      <c r="E10" s="294">
        <f t="shared" si="0"/>
        <v>1450000</v>
      </c>
    </row>
    <row r="11" spans="1:8">
      <c r="A11" s="64" t="s">
        <v>125</v>
      </c>
      <c r="B11" s="294">
        <v>11494882</v>
      </c>
      <c r="C11" s="294"/>
      <c r="D11" s="294"/>
      <c r="E11" s="294">
        <f t="shared" si="0"/>
        <v>11494882</v>
      </c>
      <c r="H11" s="241"/>
    </row>
    <row r="12" spans="1:8" ht="16.5" customHeight="1">
      <c r="A12" s="65" t="s">
        <v>126</v>
      </c>
      <c r="B12" s="88"/>
      <c r="C12" s="88"/>
      <c r="D12" s="88"/>
      <c r="E12" s="88">
        <f t="shared" si="0"/>
        <v>0</v>
      </c>
    </row>
    <row r="13" spans="1:8" ht="12">
      <c r="A13" s="64" t="s">
        <v>127</v>
      </c>
      <c r="B13" s="88"/>
      <c r="C13" s="88"/>
      <c r="D13" s="88"/>
      <c r="E13" s="88">
        <f t="shared" si="0"/>
        <v>0</v>
      </c>
    </row>
    <row r="14" spans="1:8" ht="12">
      <c r="A14" s="64" t="s">
        <v>128</v>
      </c>
      <c r="B14" s="294">
        <v>629921</v>
      </c>
      <c r="C14" s="88"/>
      <c r="D14" s="88"/>
      <c r="E14" s="294">
        <f t="shared" si="0"/>
        <v>629921</v>
      </c>
    </row>
    <row r="15" spans="1:8" ht="12">
      <c r="A15" s="64" t="s">
        <v>129</v>
      </c>
      <c r="B15" s="88"/>
      <c r="C15" s="88"/>
      <c r="D15" s="88"/>
      <c r="E15" s="88">
        <f t="shared" si="0"/>
        <v>0</v>
      </c>
    </row>
    <row r="16" spans="1:8" ht="12">
      <c r="A16" s="66" t="s">
        <v>130</v>
      </c>
      <c r="B16" s="88"/>
      <c r="C16" s="88"/>
      <c r="D16" s="88"/>
      <c r="E16" s="88">
        <f t="shared" si="0"/>
        <v>0</v>
      </c>
    </row>
    <row r="17" spans="1:8" ht="12">
      <c r="A17" s="66" t="s">
        <v>131</v>
      </c>
      <c r="B17" s="88">
        <v>3665197</v>
      </c>
      <c r="C17" s="88"/>
      <c r="D17" s="88"/>
      <c r="E17" s="88">
        <f t="shared" si="0"/>
        <v>3665197</v>
      </c>
    </row>
    <row r="18" spans="1:8" ht="12">
      <c r="A18" s="66" t="s">
        <v>132</v>
      </c>
      <c r="B18" s="88"/>
      <c r="C18" s="88"/>
      <c r="D18" s="88"/>
      <c r="E18" s="88">
        <f t="shared" si="0"/>
        <v>0</v>
      </c>
    </row>
    <row r="19" spans="1:8" ht="24" customHeight="1">
      <c r="A19" s="66" t="s">
        <v>133</v>
      </c>
      <c r="B19" s="88"/>
      <c r="C19" s="88"/>
      <c r="D19" s="88"/>
      <c r="E19" s="88">
        <f t="shared" si="0"/>
        <v>0</v>
      </c>
    </row>
    <row r="20" spans="1:8" ht="12">
      <c r="A20" s="66" t="s">
        <v>143</v>
      </c>
      <c r="B20" s="88"/>
      <c r="C20" s="88"/>
      <c r="D20" s="88"/>
      <c r="E20" s="88">
        <f t="shared" si="0"/>
        <v>0</v>
      </c>
    </row>
    <row r="21" spans="1:8" ht="12">
      <c r="A21" s="66" t="s">
        <v>144</v>
      </c>
      <c r="B21" s="88"/>
      <c r="C21" s="88"/>
      <c r="D21" s="88"/>
      <c r="E21" s="88">
        <f t="shared" si="0"/>
        <v>0</v>
      </c>
    </row>
    <row r="22" spans="1:8" ht="12">
      <c r="A22" s="66" t="s">
        <v>145</v>
      </c>
      <c r="B22" s="88"/>
      <c r="C22" s="88"/>
      <c r="D22" s="88"/>
      <c r="E22" s="88">
        <f t="shared" si="0"/>
        <v>0</v>
      </c>
    </row>
    <row r="23" spans="1:8" ht="12">
      <c r="A23" s="66" t="s">
        <v>146</v>
      </c>
      <c r="B23" s="88"/>
      <c r="C23" s="88"/>
      <c r="D23" s="88"/>
      <c r="E23" s="88">
        <f t="shared" si="0"/>
        <v>0</v>
      </c>
      <c r="H23" s="241"/>
    </row>
    <row r="24" spans="1:8" ht="12">
      <c r="A24" s="66" t="s">
        <v>147</v>
      </c>
      <c r="B24" s="88"/>
      <c r="C24" s="88"/>
      <c r="D24" s="88"/>
      <c r="E24" s="88">
        <f t="shared" si="0"/>
        <v>0</v>
      </c>
    </row>
    <row r="25" spans="1:8" ht="12">
      <c r="A25" s="66" t="s">
        <v>148</v>
      </c>
      <c r="B25" s="88"/>
      <c r="C25" s="88"/>
      <c r="D25" s="88"/>
      <c r="E25" s="88">
        <f t="shared" si="0"/>
        <v>0</v>
      </c>
    </row>
    <row r="26" spans="1:8" ht="12">
      <c r="A26" s="66" t="s">
        <v>149</v>
      </c>
      <c r="B26" s="88"/>
      <c r="C26" s="88"/>
      <c r="D26" s="88"/>
      <c r="E26" s="88">
        <f t="shared" si="0"/>
        <v>0</v>
      </c>
    </row>
    <row r="27" spans="1:8" ht="24" customHeight="1">
      <c r="A27" s="6" t="s">
        <v>22</v>
      </c>
      <c r="B27" s="88"/>
      <c r="C27" s="88"/>
      <c r="D27" s="88"/>
      <c r="E27" s="88">
        <f t="shared" si="0"/>
        <v>0</v>
      </c>
    </row>
    <row r="28" spans="1:8" ht="12">
      <c r="A28" s="6" t="s">
        <v>23</v>
      </c>
      <c r="B28" s="88"/>
      <c r="C28" s="88"/>
      <c r="D28" s="88"/>
      <c r="E28" s="88">
        <f t="shared" si="0"/>
        <v>0</v>
      </c>
      <c r="H28" s="241"/>
    </row>
    <row r="29" spans="1:8" ht="12">
      <c r="A29" s="231" t="s">
        <v>204</v>
      </c>
      <c r="B29" s="229" t="e">
        <f>+('2.3'!#REF!+'2.3'!#REF!)/1000</f>
        <v>#REF!</v>
      </c>
      <c r="C29" s="231"/>
      <c r="D29" s="231"/>
      <c r="E29" s="88" t="e">
        <f t="shared" si="0"/>
        <v>#REF!</v>
      </c>
      <c r="H29" s="241"/>
    </row>
    <row r="30" spans="1:8" ht="12">
      <c r="A30" s="169" t="s">
        <v>170</v>
      </c>
      <c r="B30" s="88"/>
      <c r="C30" s="88"/>
      <c r="D30" s="88"/>
      <c r="E30" s="88">
        <f t="shared" si="0"/>
        <v>0</v>
      </c>
    </row>
    <row r="31" spans="1:8" ht="12">
      <c r="A31" s="169" t="s">
        <v>205</v>
      </c>
      <c r="B31" s="88"/>
      <c r="C31" s="88"/>
      <c r="D31" s="88"/>
      <c r="E31" s="88">
        <f t="shared" si="0"/>
        <v>0</v>
      </c>
    </row>
    <row r="32" spans="1:8" ht="24" customHeight="1">
      <c r="A32" s="243" t="s">
        <v>168</v>
      </c>
      <c r="B32" s="88"/>
      <c r="C32" s="88"/>
      <c r="D32" s="88"/>
      <c r="E32" s="88"/>
    </row>
    <row r="33" spans="1:5" ht="12.75" customHeight="1">
      <c r="A33" s="170" t="s">
        <v>206</v>
      </c>
      <c r="B33" s="88"/>
      <c r="C33" s="88"/>
      <c r="D33" s="88"/>
      <c r="E33" s="88"/>
    </row>
    <row r="34" spans="1:5" ht="12.75" customHeight="1">
      <c r="A34" s="171" t="s">
        <v>207</v>
      </c>
      <c r="B34" s="88">
        <v>17240000</v>
      </c>
      <c r="C34" s="88"/>
      <c r="D34" s="88"/>
      <c r="E34" s="88">
        <v>17240000</v>
      </c>
    </row>
    <row r="35" spans="1:5" ht="12.75" customHeight="1">
      <c r="A35" s="172" t="s">
        <v>13</v>
      </c>
      <c r="B35" s="88"/>
      <c r="C35" s="88"/>
      <c r="D35" s="88"/>
      <c r="E35" s="88"/>
    </row>
    <row r="36" spans="1:5" ht="25.5" customHeight="1">
      <c r="A36" s="173" t="s">
        <v>208</v>
      </c>
      <c r="B36" s="88"/>
      <c r="C36" s="88"/>
      <c r="D36" s="88"/>
      <c r="E36" s="88"/>
    </row>
    <row r="37" spans="1:5" s="248" customFormat="1" ht="12.75" customHeight="1">
      <c r="A37" s="175" t="s">
        <v>209</v>
      </c>
      <c r="B37" s="88"/>
      <c r="C37" s="88"/>
      <c r="D37" s="88"/>
      <c r="E37" s="88"/>
    </row>
    <row r="38" spans="1:5" ht="12.75" customHeight="1">
      <c r="A38" s="172" t="s">
        <v>210</v>
      </c>
      <c r="B38" s="88"/>
      <c r="C38" s="88"/>
      <c r="D38" s="88"/>
      <c r="E38" s="88"/>
    </row>
    <row r="39" spans="1:5" ht="12.75" customHeight="1">
      <c r="A39" s="165" t="s">
        <v>193</v>
      </c>
      <c r="B39" s="88"/>
      <c r="C39" s="88"/>
      <c r="D39" s="88"/>
      <c r="E39" s="88"/>
    </row>
    <row r="40" spans="1:5" ht="12" customHeight="1">
      <c r="A40" s="171" t="s">
        <v>211</v>
      </c>
      <c r="B40" s="88"/>
      <c r="C40" s="88"/>
      <c r="D40" s="88"/>
      <c r="E40" s="88"/>
    </row>
    <row r="41" spans="1:5" ht="12" customHeight="1">
      <c r="A41" s="171" t="s">
        <v>212</v>
      </c>
      <c r="B41" s="88">
        <v>17240000</v>
      </c>
      <c r="C41" s="88"/>
      <c r="D41" s="88"/>
      <c r="E41" s="88">
        <v>17240000</v>
      </c>
    </row>
    <row r="42" spans="1:5" ht="12" customHeight="1">
      <c r="A42" s="174"/>
      <c r="B42" s="88"/>
      <c r="C42" s="88"/>
      <c r="D42" s="88"/>
      <c r="E42" s="88"/>
    </row>
    <row r="43" spans="1:5" ht="12.75" customHeight="1">
      <c r="A43" s="40" t="s">
        <v>8</v>
      </c>
      <c r="B43" s="88"/>
      <c r="C43" s="88"/>
      <c r="D43" s="88"/>
      <c r="E43" s="88">
        <f t="shared" si="0"/>
        <v>0</v>
      </c>
    </row>
    <row r="44" spans="1:5" ht="12.75" customHeight="1">
      <c r="A44" s="172" t="s">
        <v>27</v>
      </c>
      <c r="B44" s="88"/>
      <c r="C44" s="88"/>
      <c r="D44" s="88"/>
      <c r="E44" s="88">
        <f t="shared" si="0"/>
        <v>0</v>
      </c>
    </row>
    <row r="45" spans="1:5" ht="29.25" customHeight="1">
      <c r="A45" s="176" t="s">
        <v>28</v>
      </c>
      <c r="B45" s="88"/>
      <c r="C45" s="88"/>
      <c r="D45" s="88"/>
      <c r="E45" s="88">
        <f t="shared" si="0"/>
        <v>0</v>
      </c>
    </row>
    <row r="46" spans="1:5" ht="12" customHeight="1">
      <c r="A46" s="177" t="s">
        <v>29</v>
      </c>
      <c r="B46" s="88"/>
      <c r="C46" s="88"/>
      <c r="D46" s="88"/>
      <c r="E46" s="88">
        <f t="shared" si="0"/>
        <v>0</v>
      </c>
    </row>
    <row r="47" spans="1:5" ht="17.25" customHeight="1">
      <c r="A47" s="177" t="s">
        <v>30</v>
      </c>
      <c r="B47" s="88"/>
      <c r="C47" s="88"/>
      <c r="D47" s="88"/>
      <c r="E47" s="88">
        <f t="shared" si="0"/>
        <v>0</v>
      </c>
    </row>
    <row r="48" spans="1:5" ht="19.5" customHeight="1">
      <c r="A48" s="178" t="s">
        <v>134</v>
      </c>
      <c r="B48" s="88"/>
      <c r="C48" s="88"/>
      <c r="D48" s="88"/>
      <c r="E48" s="88">
        <f t="shared" si="0"/>
        <v>0</v>
      </c>
    </row>
    <row r="49" spans="1:5" ht="12.75" customHeight="1">
      <c r="A49" s="179" t="s">
        <v>213</v>
      </c>
      <c r="B49" s="88"/>
      <c r="C49" s="88"/>
      <c r="D49" s="88"/>
      <c r="E49" s="88">
        <f t="shared" si="0"/>
        <v>0</v>
      </c>
    </row>
    <row r="50" spans="1:5" ht="12.75" customHeight="1">
      <c r="A50" s="170" t="s">
        <v>31</v>
      </c>
      <c r="B50" s="88"/>
      <c r="C50" s="88"/>
      <c r="D50" s="88"/>
      <c r="E50" s="88">
        <f t="shared" si="0"/>
        <v>0</v>
      </c>
    </row>
    <row r="51" spans="1:5" ht="12.75" customHeight="1">
      <c r="A51" s="180" t="s">
        <v>214</v>
      </c>
      <c r="B51" s="88"/>
      <c r="C51" s="88"/>
      <c r="D51" s="88"/>
      <c r="E51" s="88"/>
    </row>
    <row r="52" spans="1:5" ht="11.25" customHeight="1">
      <c r="A52" s="172" t="s">
        <v>13</v>
      </c>
      <c r="B52" s="88"/>
      <c r="C52" s="88"/>
      <c r="D52" s="88"/>
      <c r="E52" s="88"/>
    </row>
    <row r="53" spans="1:5" ht="24" customHeight="1">
      <c r="A53" s="173" t="s">
        <v>208</v>
      </c>
      <c r="B53" s="88"/>
      <c r="C53" s="88"/>
      <c r="D53" s="88"/>
      <c r="E53" s="88">
        <f t="shared" si="0"/>
        <v>0</v>
      </c>
    </row>
    <row r="54" spans="1:5" ht="12">
      <c r="A54" s="165" t="s">
        <v>209</v>
      </c>
      <c r="B54" s="88"/>
      <c r="C54" s="88"/>
      <c r="D54" s="88"/>
      <c r="E54" s="88">
        <f t="shared" si="0"/>
        <v>0</v>
      </c>
    </row>
    <row r="55" spans="1:5" ht="12">
      <c r="A55" s="172" t="s">
        <v>210</v>
      </c>
      <c r="B55" s="88"/>
      <c r="C55" s="88"/>
      <c r="D55" s="88"/>
      <c r="E55" s="88">
        <f t="shared" si="0"/>
        <v>0</v>
      </c>
    </row>
    <row r="56" spans="1:5" ht="12">
      <c r="A56" s="165" t="s">
        <v>193</v>
      </c>
      <c r="B56" s="88"/>
      <c r="C56" s="88"/>
      <c r="D56" s="88"/>
      <c r="E56" s="88">
        <f t="shared" si="0"/>
        <v>0</v>
      </c>
    </row>
    <row r="57" spans="1:5" ht="12">
      <c r="A57" s="171" t="s">
        <v>215</v>
      </c>
      <c r="B57" s="88"/>
      <c r="C57" s="88"/>
      <c r="D57" s="88"/>
      <c r="E57" s="88">
        <f t="shared" si="0"/>
        <v>0</v>
      </c>
    </row>
    <row r="58" spans="1:5" ht="12">
      <c r="A58" s="171" t="s">
        <v>216</v>
      </c>
      <c r="B58" s="88"/>
      <c r="C58" s="88"/>
      <c r="D58" s="88"/>
      <c r="E58" s="88">
        <f t="shared" si="0"/>
        <v>0</v>
      </c>
    </row>
    <row r="59" spans="1:5" ht="12">
      <c r="A59" s="171" t="s">
        <v>199</v>
      </c>
      <c r="B59" s="88">
        <v>17240000</v>
      </c>
      <c r="C59" s="88"/>
      <c r="D59" s="88"/>
      <c r="E59" s="88">
        <v>17240000</v>
      </c>
    </row>
  </sheetData>
  <mergeCells count="5">
    <mergeCell ref="E5:E6"/>
    <mergeCell ref="A5:A6"/>
    <mergeCell ref="B5:B6"/>
    <mergeCell ref="C5:C6"/>
    <mergeCell ref="D5:D6"/>
  </mergeCells>
  <phoneticPr fontId="24" type="noConversion"/>
  <pageMargins left="0.25" right="0.24" top="0.65" bottom="0.52" header="0.5" footer="0.25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D46" sqref="D46"/>
    </sheetView>
  </sheetViews>
  <sheetFormatPr defaultRowHeight="13.2"/>
  <cols>
    <col min="1" max="1" width="46.5546875" customWidth="1"/>
    <col min="2" max="2" width="12.77734375" customWidth="1"/>
    <col min="3" max="3" width="12.21875" customWidth="1"/>
    <col min="4" max="4" width="11.77734375" customWidth="1"/>
    <col min="5" max="5" width="13.5546875" customWidth="1"/>
    <col min="6" max="6" width="10.21875" customWidth="1"/>
    <col min="7" max="7" width="9.77734375" customWidth="1"/>
    <col min="8" max="8" width="11.44140625" customWidth="1"/>
    <col min="9" max="9" width="10.21875" customWidth="1"/>
    <col min="10" max="11" width="10" customWidth="1"/>
    <col min="12" max="12" width="9.44140625" customWidth="1"/>
    <col min="13" max="13" width="10.21875" customWidth="1"/>
    <col min="14" max="14" width="11.44140625" customWidth="1"/>
    <col min="15" max="15" width="12.77734375" customWidth="1"/>
  </cols>
  <sheetData>
    <row r="1" spans="1:15" ht="12.75" customHeight="1">
      <c r="A1" s="437" t="s">
        <v>281</v>
      </c>
      <c r="B1" s="437"/>
      <c r="C1" s="437"/>
      <c r="D1" s="437"/>
      <c r="E1" s="437"/>
    </row>
    <row r="2" spans="1:15" ht="18" customHeight="1">
      <c r="A2" s="298" t="s">
        <v>367</v>
      </c>
      <c r="B2" s="298"/>
      <c r="C2" s="298"/>
      <c r="D2" s="298"/>
      <c r="E2" s="53"/>
      <c r="F2" s="53"/>
      <c r="G2" s="53"/>
      <c r="H2" s="53"/>
    </row>
    <row r="3" spans="1:15" ht="15" customHeight="1">
      <c r="A3" s="438" t="s">
        <v>15</v>
      </c>
      <c r="B3" s="438"/>
      <c r="C3" s="438"/>
      <c r="D3" s="438"/>
      <c r="E3" s="438"/>
      <c r="F3" s="37"/>
      <c r="G3" s="39"/>
    </row>
    <row r="4" spans="1:15" ht="15" customHeight="1">
      <c r="A4" s="422" t="s">
        <v>45</v>
      </c>
      <c r="B4" s="422" t="s">
        <v>17</v>
      </c>
      <c r="C4" s="439" t="s">
        <v>296</v>
      </c>
      <c r="D4" s="441"/>
      <c r="E4" s="422" t="s">
        <v>18</v>
      </c>
      <c r="H4" s="90"/>
    </row>
    <row r="5" spans="1:15" ht="22.5" customHeight="1">
      <c r="A5" s="422"/>
      <c r="B5" s="422"/>
      <c r="C5" s="440"/>
      <c r="D5" s="441"/>
      <c r="E5" s="422"/>
    </row>
    <row r="6" spans="1:15" s="186" customFormat="1" ht="13.5" customHeight="1">
      <c r="A6" s="166" t="s">
        <v>3</v>
      </c>
      <c r="B6" s="82">
        <v>20953220</v>
      </c>
      <c r="C6" s="242"/>
      <c r="D6" s="242"/>
      <c r="E6" s="82">
        <v>20953220</v>
      </c>
      <c r="F6" s="185"/>
      <c r="G6" s="185"/>
      <c r="I6" s="185"/>
      <c r="J6" s="185"/>
      <c r="K6" s="185"/>
      <c r="L6" s="185"/>
      <c r="M6" s="185"/>
      <c r="O6" s="185"/>
    </row>
    <row r="7" spans="1:15" s="186" customFormat="1" ht="27" customHeight="1">
      <c r="A7" s="140" t="s">
        <v>47</v>
      </c>
      <c r="B7" s="82">
        <v>2848590</v>
      </c>
      <c r="C7" s="242"/>
      <c r="D7" s="242"/>
      <c r="E7" s="82">
        <v>2848590</v>
      </c>
      <c r="F7" s="185"/>
      <c r="G7" s="185"/>
      <c r="H7" s="187"/>
      <c r="I7" s="185"/>
      <c r="J7" s="185"/>
      <c r="K7" s="185"/>
      <c r="L7" s="185"/>
      <c r="M7" s="185"/>
      <c r="O7" s="185"/>
    </row>
    <row r="8" spans="1:15" s="186" customFormat="1" ht="13.5" customHeight="1">
      <c r="A8" s="166" t="s">
        <v>48</v>
      </c>
      <c r="B8" s="82">
        <v>26033801</v>
      </c>
      <c r="C8" s="242"/>
      <c r="D8" s="242"/>
      <c r="E8" s="82">
        <v>26033801</v>
      </c>
      <c r="F8" s="185"/>
      <c r="G8" s="188"/>
      <c r="I8" s="185"/>
      <c r="J8" s="185"/>
      <c r="K8" s="185"/>
      <c r="L8" s="185"/>
      <c r="M8" s="185"/>
      <c r="O8" s="185"/>
    </row>
    <row r="9" spans="1:15" s="186" customFormat="1" ht="13.5" customHeight="1">
      <c r="A9" s="189" t="s">
        <v>49</v>
      </c>
      <c r="B9" s="82">
        <v>24417714</v>
      </c>
      <c r="C9" s="242"/>
      <c r="D9" s="242"/>
      <c r="E9" s="82">
        <v>24417714</v>
      </c>
      <c r="F9" s="185"/>
      <c r="G9" s="185"/>
      <c r="H9" s="187"/>
      <c r="I9" s="185"/>
      <c r="J9" s="185"/>
      <c r="K9" s="185"/>
      <c r="L9" s="185"/>
      <c r="M9" s="185"/>
      <c r="O9" s="185"/>
    </row>
    <row r="10" spans="1:15" s="186" customFormat="1" ht="13.5" customHeight="1">
      <c r="A10" s="166" t="s">
        <v>50</v>
      </c>
      <c r="B10" s="82">
        <v>600000</v>
      </c>
      <c r="C10" s="242"/>
      <c r="D10" s="242"/>
      <c r="E10" s="82">
        <v>600000</v>
      </c>
      <c r="F10" s="185"/>
      <c r="G10" s="185"/>
      <c r="I10" s="185"/>
      <c r="J10" s="185"/>
      <c r="K10" s="185"/>
      <c r="L10" s="185"/>
      <c r="M10" s="185"/>
      <c r="O10" s="185"/>
    </row>
    <row r="11" spans="1:15" ht="13.5" customHeight="1">
      <c r="A11" s="284" t="s">
        <v>321</v>
      </c>
      <c r="B11" s="295">
        <v>0</v>
      </c>
      <c r="C11" s="296"/>
      <c r="D11" s="296"/>
      <c r="E11" s="295"/>
      <c r="F11" s="23"/>
      <c r="G11" s="23"/>
      <c r="I11" s="23"/>
      <c r="J11" s="23"/>
      <c r="K11" s="23"/>
      <c r="L11" s="23"/>
      <c r="M11" s="23"/>
      <c r="O11" s="23"/>
    </row>
    <row r="12" spans="1:15" ht="13.5" customHeight="1">
      <c r="A12" s="167" t="s">
        <v>227</v>
      </c>
      <c r="B12" s="295">
        <v>600000</v>
      </c>
      <c r="C12" s="242"/>
      <c r="D12" s="242"/>
      <c r="E12" s="295">
        <v>600000</v>
      </c>
      <c r="F12" s="23"/>
      <c r="G12" s="23"/>
      <c r="H12" s="90"/>
      <c r="I12" s="23"/>
      <c r="J12" s="23"/>
      <c r="K12" s="23"/>
      <c r="L12" s="23"/>
      <c r="M12" s="23"/>
      <c r="O12" s="23"/>
    </row>
    <row r="13" spans="1:15" ht="33" customHeight="1">
      <c r="A13" s="184" t="s">
        <v>51</v>
      </c>
      <c r="B13" s="82"/>
      <c r="C13" s="242"/>
      <c r="D13" s="242"/>
      <c r="E13" s="82"/>
      <c r="F13" s="23"/>
      <c r="G13" s="23"/>
      <c r="I13" s="23"/>
      <c r="J13" s="23"/>
      <c r="K13" s="23"/>
      <c r="L13" s="23"/>
      <c r="M13" s="23"/>
      <c r="O13" s="23"/>
    </row>
    <row r="14" spans="1:15" ht="13.5" customHeight="1">
      <c r="A14" s="183" t="s">
        <v>52</v>
      </c>
      <c r="B14" s="82"/>
      <c r="C14" s="242"/>
      <c r="D14" s="242"/>
      <c r="E14" s="82"/>
      <c r="F14" s="23"/>
      <c r="G14" s="23"/>
      <c r="I14" s="23"/>
      <c r="J14" s="23"/>
      <c r="K14" s="23"/>
      <c r="L14" s="23"/>
      <c r="M14" s="23"/>
      <c r="O14" s="23"/>
    </row>
    <row r="15" spans="1:15" ht="13.5" customHeight="1">
      <c r="A15" s="183" t="s">
        <v>53</v>
      </c>
      <c r="B15" s="82"/>
      <c r="C15" s="242"/>
      <c r="D15" s="242"/>
      <c r="E15" s="82"/>
      <c r="F15" s="23"/>
      <c r="G15" s="23"/>
      <c r="H15" s="90"/>
      <c r="I15" s="23"/>
      <c r="J15" s="23"/>
      <c r="K15" s="23"/>
      <c r="L15" s="23"/>
      <c r="M15" s="23"/>
      <c r="O15" s="23"/>
    </row>
    <row r="16" spans="1:15" s="186" customFormat="1" ht="13.5" customHeight="1">
      <c r="A16" s="189" t="s">
        <v>229</v>
      </c>
      <c r="B16" s="82">
        <v>1000000</v>
      </c>
      <c r="C16" s="242"/>
      <c r="D16" s="242"/>
      <c r="E16" s="82">
        <v>1000000</v>
      </c>
      <c r="F16" s="185"/>
      <c r="G16" s="185"/>
      <c r="H16" s="187"/>
      <c r="I16" s="185"/>
      <c r="J16" s="185"/>
      <c r="K16" s="185"/>
      <c r="L16" s="185"/>
      <c r="M16" s="185"/>
      <c r="O16" s="185"/>
    </row>
    <row r="17" spans="1:15" s="186" customFormat="1" ht="13.5" customHeight="1">
      <c r="A17" s="189" t="s">
        <v>230</v>
      </c>
      <c r="B17" s="82">
        <v>1000000</v>
      </c>
      <c r="C17" s="242"/>
      <c r="D17" s="242"/>
      <c r="E17" s="82">
        <v>1000000</v>
      </c>
      <c r="F17" s="185"/>
      <c r="G17" s="185"/>
      <c r="H17" s="187"/>
      <c r="I17" s="185"/>
      <c r="J17" s="185"/>
      <c r="K17" s="185"/>
      <c r="L17" s="185"/>
      <c r="M17" s="185"/>
      <c r="O17" s="185"/>
    </row>
    <row r="18" spans="1:15" s="168" customFormat="1" ht="13.5" customHeight="1">
      <c r="A18" s="190" t="s">
        <v>46</v>
      </c>
      <c r="B18" s="82">
        <v>76853325</v>
      </c>
      <c r="C18" s="242"/>
      <c r="D18" s="242"/>
      <c r="E18" s="82">
        <v>76853325</v>
      </c>
      <c r="F18" s="191"/>
      <c r="G18" s="194"/>
      <c r="H18" s="192"/>
      <c r="I18" s="191"/>
      <c r="J18" s="191"/>
      <c r="K18" s="191"/>
      <c r="L18" s="191"/>
      <c r="M18" s="191"/>
      <c r="O18" s="191"/>
    </row>
    <row r="19" spans="1:15" ht="13.5" customHeight="1">
      <c r="A19" s="89" t="s">
        <v>14</v>
      </c>
      <c r="B19" s="82"/>
      <c r="C19" s="242"/>
      <c r="D19" s="242"/>
      <c r="E19" s="82"/>
      <c r="F19" s="23"/>
      <c r="G19" s="23"/>
      <c r="H19" s="90"/>
      <c r="I19" s="23"/>
      <c r="J19" s="23"/>
      <c r="K19" s="23"/>
      <c r="L19" s="23"/>
      <c r="M19" s="23"/>
      <c r="O19" s="23"/>
    </row>
    <row r="20" spans="1:15" ht="13.5" customHeight="1">
      <c r="A20" s="89" t="s">
        <v>177</v>
      </c>
      <c r="B20" s="82"/>
      <c r="C20" s="242"/>
      <c r="D20" s="242"/>
      <c r="E20" s="82"/>
      <c r="F20" s="23"/>
      <c r="G20" s="23"/>
      <c r="H20" s="90"/>
      <c r="I20" s="23"/>
      <c r="J20" s="23"/>
      <c r="K20" s="23"/>
      <c r="L20" s="23"/>
      <c r="M20" s="23"/>
      <c r="O20" s="23"/>
    </row>
    <row r="21" spans="1:15" s="168" customFormat="1" ht="13.5" customHeight="1">
      <c r="A21" s="246" t="s">
        <v>361</v>
      </c>
      <c r="B21" s="82">
        <v>2158265</v>
      </c>
      <c r="C21" s="230"/>
      <c r="D21" s="230"/>
      <c r="E21" s="82">
        <v>2158265</v>
      </c>
      <c r="F21" s="191"/>
      <c r="G21" s="191"/>
      <c r="H21" s="192"/>
      <c r="I21" s="191"/>
      <c r="J21" s="191"/>
      <c r="K21" s="191"/>
      <c r="L21" s="191"/>
      <c r="M21" s="191"/>
      <c r="O21" s="191"/>
    </row>
    <row r="22" spans="1:15" ht="13.5" customHeight="1">
      <c r="A22" s="89" t="s">
        <v>181</v>
      </c>
      <c r="B22" s="82"/>
      <c r="C22" s="242"/>
      <c r="D22" s="242"/>
      <c r="E22" s="82"/>
      <c r="F22" s="23"/>
      <c r="G22" s="23"/>
      <c r="H22" s="90"/>
      <c r="I22" s="23"/>
      <c r="J22" s="23"/>
      <c r="K22" s="23"/>
      <c r="L22" s="23"/>
      <c r="M22" s="23"/>
      <c r="O22" s="23"/>
    </row>
    <row r="23" spans="1:15" s="168" customFormat="1" ht="13.5" customHeight="1">
      <c r="A23" s="193" t="s">
        <v>184</v>
      </c>
      <c r="B23" s="82"/>
      <c r="C23" s="242"/>
      <c r="D23" s="242"/>
      <c r="E23" s="82"/>
      <c r="F23" s="191"/>
      <c r="G23" s="191"/>
      <c r="H23" s="192"/>
      <c r="I23" s="191"/>
      <c r="J23" s="191"/>
      <c r="K23" s="191"/>
      <c r="L23" s="191"/>
      <c r="M23" s="191"/>
      <c r="O23" s="191"/>
    </row>
    <row r="24" spans="1:15" s="168" customFormat="1" ht="13.5" customHeight="1">
      <c r="A24" s="193" t="s">
        <v>186</v>
      </c>
      <c r="B24" s="82">
        <f>SUM(B18:B23)</f>
        <v>79011590</v>
      </c>
      <c r="C24" s="242"/>
      <c r="D24" s="242"/>
      <c r="E24" s="82">
        <v>79011590</v>
      </c>
      <c r="F24" s="191"/>
      <c r="G24" s="191"/>
      <c r="H24" s="192"/>
      <c r="I24" s="191"/>
      <c r="J24" s="191"/>
      <c r="K24" s="191"/>
      <c r="L24" s="191"/>
      <c r="M24" s="191"/>
      <c r="O24" s="191"/>
    </row>
    <row r="25" spans="1:15" ht="13.5" customHeight="1">
      <c r="A25" s="166"/>
      <c r="B25" s="82"/>
      <c r="C25" s="242"/>
      <c r="D25" s="242"/>
      <c r="E25" s="82"/>
      <c r="F25" s="23"/>
      <c r="G25" s="23"/>
      <c r="H25" s="90"/>
      <c r="I25" s="23"/>
      <c r="J25" s="23"/>
      <c r="K25" s="23"/>
      <c r="L25" s="23"/>
      <c r="M25" s="23"/>
      <c r="O25" s="23"/>
    </row>
    <row r="26" spans="1:15" s="186" customFormat="1">
      <c r="A26" s="166" t="s">
        <v>54</v>
      </c>
      <c r="B26" s="82">
        <v>5258435</v>
      </c>
      <c r="C26" s="242"/>
      <c r="D26" s="242"/>
      <c r="E26" s="82">
        <v>5258435</v>
      </c>
      <c r="F26" s="185"/>
      <c r="G26" s="185"/>
      <c r="I26" s="185"/>
      <c r="J26" s="185"/>
      <c r="K26" s="185"/>
      <c r="L26" s="185"/>
      <c r="M26" s="185"/>
      <c r="O26" s="185"/>
    </row>
    <row r="27" spans="1:15" s="186" customFormat="1" ht="13.5" customHeight="1">
      <c r="A27" s="166" t="s">
        <v>55</v>
      </c>
      <c r="B27" s="82">
        <v>0</v>
      </c>
      <c r="C27" s="242"/>
      <c r="D27" s="242"/>
      <c r="E27" s="82">
        <v>0</v>
      </c>
      <c r="F27" s="185"/>
      <c r="G27" s="185"/>
      <c r="I27" s="185"/>
      <c r="J27" s="185"/>
      <c r="K27" s="185"/>
      <c r="L27" s="185"/>
      <c r="M27" s="185"/>
      <c r="O27" s="185"/>
    </row>
    <row r="28" spans="1:15" s="186" customFormat="1" ht="13.5" customHeight="1">
      <c r="A28" s="166" t="s">
        <v>56</v>
      </c>
      <c r="B28" s="82"/>
      <c r="C28" s="242"/>
      <c r="D28" s="242"/>
      <c r="E28" s="82"/>
      <c r="F28" s="185"/>
      <c r="G28" s="185"/>
      <c r="I28" s="185"/>
      <c r="J28" s="185"/>
      <c r="K28" s="185"/>
      <c r="L28" s="185"/>
      <c r="M28" s="185"/>
      <c r="O28" s="185"/>
    </row>
    <row r="29" spans="1:15" ht="13.5" customHeight="1">
      <c r="A29" s="5" t="s">
        <v>226</v>
      </c>
      <c r="B29" s="277"/>
      <c r="C29" s="242"/>
      <c r="D29" s="242"/>
      <c r="E29" s="277"/>
      <c r="F29" s="23"/>
      <c r="G29" s="23"/>
      <c r="I29" s="23"/>
      <c r="J29" s="23"/>
      <c r="K29" s="23"/>
      <c r="L29" s="23"/>
      <c r="M29" s="23"/>
      <c r="O29" s="23"/>
    </row>
    <row r="30" spans="1:15" ht="13.5" customHeight="1">
      <c r="A30" s="167" t="s">
        <v>227</v>
      </c>
      <c r="B30" s="250"/>
      <c r="C30" s="242"/>
      <c r="D30" s="242"/>
      <c r="E30" s="250"/>
      <c r="F30" s="23"/>
      <c r="G30" s="23"/>
      <c r="I30" s="23"/>
    </row>
    <row r="31" spans="1:15" ht="13.5" customHeight="1">
      <c r="A31" s="164" t="s">
        <v>57</v>
      </c>
      <c r="B31" s="82"/>
      <c r="C31" s="242"/>
      <c r="D31" s="242"/>
      <c r="E31" s="82"/>
      <c r="F31" s="23"/>
      <c r="G31" s="23"/>
      <c r="I31" s="23"/>
    </row>
    <row r="32" spans="1:15" ht="13.5" customHeight="1">
      <c r="A32" s="167" t="s">
        <v>58</v>
      </c>
      <c r="B32" s="82"/>
      <c r="C32" s="242"/>
      <c r="D32" s="242"/>
      <c r="E32" s="82"/>
      <c r="F32" s="23"/>
      <c r="G32" s="23"/>
      <c r="I32" s="23"/>
    </row>
    <row r="33" spans="1:9" ht="13.5" customHeight="1">
      <c r="A33" s="183" t="s">
        <v>228</v>
      </c>
      <c r="B33" s="82"/>
      <c r="C33" s="242"/>
      <c r="D33" s="242"/>
      <c r="E33" s="82"/>
      <c r="F33" s="23"/>
      <c r="G33" s="23"/>
      <c r="I33" s="23"/>
    </row>
    <row r="34" spans="1:9" ht="13.5" customHeight="1">
      <c r="A34" s="189" t="s">
        <v>229</v>
      </c>
      <c r="B34" s="82"/>
      <c r="C34" s="242"/>
      <c r="D34" s="242"/>
      <c r="E34" s="82"/>
      <c r="F34" s="23"/>
      <c r="G34" s="23"/>
      <c r="I34" s="23"/>
    </row>
    <row r="35" spans="1:9" ht="13.5" customHeight="1">
      <c r="A35" s="189" t="s">
        <v>230</v>
      </c>
      <c r="B35" s="82"/>
      <c r="C35" s="242"/>
      <c r="D35" s="242"/>
      <c r="E35" s="82"/>
      <c r="F35" s="23"/>
      <c r="G35" s="23"/>
      <c r="I35" s="23"/>
    </row>
    <row r="36" spans="1:9" s="168" customFormat="1" ht="13.5" customHeight="1">
      <c r="A36" s="193" t="s">
        <v>190</v>
      </c>
      <c r="B36" s="82">
        <f>SUM(B26:B35)</f>
        <v>5258435</v>
      </c>
      <c r="C36" s="242"/>
      <c r="D36" s="242"/>
      <c r="E36" s="82">
        <f>SUM(E26:E35)</f>
        <v>5258435</v>
      </c>
      <c r="F36" s="194"/>
      <c r="G36" s="191"/>
      <c r="I36" s="191"/>
    </row>
    <row r="37" spans="1:9" ht="13.5" customHeight="1">
      <c r="A37" s="89" t="s">
        <v>14</v>
      </c>
      <c r="B37" s="82"/>
      <c r="C37" s="242"/>
      <c r="D37" s="242"/>
      <c r="E37" s="82"/>
      <c r="F37" s="23"/>
      <c r="G37" s="23"/>
      <c r="I37" s="23"/>
    </row>
    <row r="38" spans="1:9" ht="13.5" customHeight="1">
      <c r="A38" s="107" t="s">
        <v>191</v>
      </c>
      <c r="B38" s="82"/>
      <c r="C38" s="242"/>
      <c r="D38" s="242"/>
      <c r="E38" s="82"/>
      <c r="F38" s="23"/>
      <c r="G38" s="23"/>
      <c r="I38" s="23"/>
    </row>
    <row r="39" spans="1:9" ht="13.5" customHeight="1">
      <c r="A39" s="182" t="s">
        <v>179</v>
      </c>
      <c r="B39" s="82"/>
      <c r="C39" s="242"/>
      <c r="D39" s="242"/>
      <c r="E39" s="82"/>
      <c r="F39" s="23"/>
      <c r="G39" s="23"/>
      <c r="I39" s="23"/>
    </row>
    <row r="40" spans="1:9" ht="13.5" customHeight="1">
      <c r="A40" s="89" t="s">
        <v>192</v>
      </c>
      <c r="B40" s="82"/>
      <c r="C40" s="242"/>
      <c r="D40" s="242"/>
      <c r="E40" s="82"/>
      <c r="F40" s="23"/>
      <c r="G40" s="23"/>
      <c r="I40" s="23"/>
    </row>
    <row r="41" spans="1:9" ht="13.5" customHeight="1">
      <c r="A41" s="89" t="s">
        <v>194</v>
      </c>
      <c r="B41" s="82"/>
      <c r="C41" s="242"/>
      <c r="D41" s="242"/>
      <c r="E41" s="82"/>
      <c r="F41" s="23"/>
      <c r="G41" s="23"/>
      <c r="I41" s="23"/>
    </row>
    <row r="42" spans="1:9" s="168" customFormat="1" ht="13.5" customHeight="1">
      <c r="A42" s="193" t="s">
        <v>196</v>
      </c>
      <c r="B42" s="82"/>
      <c r="C42" s="242"/>
      <c r="D42" s="242"/>
      <c r="E42" s="82"/>
    </row>
    <row r="43" spans="1:9" s="168" customFormat="1" ht="13.5" customHeight="1">
      <c r="A43" s="193" t="s">
        <v>198</v>
      </c>
      <c r="B43" s="82">
        <v>5258435</v>
      </c>
      <c r="C43" s="242"/>
      <c r="D43" s="242"/>
      <c r="E43" s="82">
        <v>5258435</v>
      </c>
    </row>
    <row r="44" spans="1:9" ht="13.5" customHeight="1">
      <c r="A44" s="89"/>
      <c r="B44" s="82"/>
      <c r="C44" s="242"/>
      <c r="D44" s="242"/>
      <c r="E44" s="82"/>
    </row>
    <row r="45" spans="1:9" s="168" customFormat="1" ht="13.5" customHeight="1">
      <c r="A45" s="193" t="s">
        <v>200</v>
      </c>
      <c r="B45" s="82">
        <v>84270025</v>
      </c>
      <c r="C45" s="242"/>
      <c r="D45" s="242"/>
      <c r="E45" s="82">
        <v>84270025</v>
      </c>
    </row>
  </sheetData>
  <mergeCells count="7">
    <mergeCell ref="A1:E1"/>
    <mergeCell ref="A3:E3"/>
    <mergeCell ref="A4:A5"/>
    <mergeCell ref="B4:B5"/>
    <mergeCell ref="C4:C5"/>
    <mergeCell ref="D4:D5"/>
    <mergeCell ref="E4:E5"/>
  </mergeCells>
  <phoneticPr fontId="24" type="noConversion"/>
  <pageMargins left="0.26" right="0.28999999999999998" top="1" bottom="0.18" header="0.5" footer="0.18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40" workbookViewId="0">
      <selection activeCell="F18" sqref="F18"/>
    </sheetView>
  </sheetViews>
  <sheetFormatPr defaultRowHeight="13.2"/>
  <cols>
    <col min="1" max="1" width="40.44140625" customWidth="1"/>
    <col min="2" max="2" width="13.21875" customWidth="1"/>
    <col min="3" max="3" width="13.5546875" customWidth="1"/>
    <col min="4" max="4" width="12" customWidth="1"/>
    <col min="5" max="5" width="14" customWidth="1"/>
    <col min="6" max="6" width="25" customWidth="1"/>
    <col min="7" max="7" width="16.21875" customWidth="1"/>
  </cols>
  <sheetData>
    <row r="1" spans="1:5" ht="15" customHeight="1">
      <c r="A1" s="442" t="s">
        <v>300</v>
      </c>
      <c r="B1" s="442"/>
      <c r="C1" s="442"/>
      <c r="D1" s="442"/>
      <c r="E1" s="442"/>
    </row>
    <row r="2" spans="1:5">
      <c r="A2" s="195" t="s">
        <v>297</v>
      </c>
      <c r="B2" s="42"/>
      <c r="C2" s="42"/>
      <c r="D2" s="42"/>
      <c r="E2" s="42"/>
    </row>
    <row r="3" spans="1:5" ht="13.5" customHeight="1">
      <c r="A3" s="36"/>
      <c r="B3" s="36"/>
      <c r="C3" s="25"/>
      <c r="D3" s="25"/>
      <c r="E3" s="25" t="s">
        <v>15</v>
      </c>
    </row>
    <row r="4" spans="1:5" ht="31.5" customHeight="1">
      <c r="A4" s="11" t="s">
        <v>60</v>
      </c>
      <c r="B4" s="11" t="s">
        <v>17</v>
      </c>
      <c r="C4" s="12"/>
      <c r="D4" s="12"/>
      <c r="E4" s="11" t="s">
        <v>18</v>
      </c>
    </row>
    <row r="5" spans="1:5">
      <c r="A5" s="121" t="s">
        <v>344</v>
      </c>
      <c r="B5" s="125">
        <v>600000</v>
      </c>
      <c r="C5" s="78"/>
      <c r="D5" s="125"/>
      <c r="E5" s="78">
        <v>600000</v>
      </c>
    </row>
    <row r="6" spans="1:5">
      <c r="A6" s="4"/>
      <c r="B6" s="78"/>
      <c r="C6" s="78"/>
      <c r="D6" s="78"/>
      <c r="E6" s="78"/>
    </row>
    <row r="7" spans="1:5">
      <c r="A7" s="4"/>
      <c r="B7" s="78"/>
      <c r="C7" s="78"/>
      <c r="D7" s="78"/>
      <c r="E7" s="78"/>
    </row>
    <row r="8" spans="1:5">
      <c r="A8" s="4"/>
      <c r="B8" s="78"/>
      <c r="C8" s="78"/>
      <c r="D8" s="78"/>
      <c r="E8" s="78"/>
    </row>
    <row r="9" spans="1:5">
      <c r="A9" s="4"/>
      <c r="B9" s="78"/>
      <c r="C9" s="78"/>
      <c r="D9" s="78"/>
      <c r="E9" s="78"/>
    </row>
    <row r="10" spans="1:5">
      <c r="A10" s="4"/>
      <c r="B10" s="78"/>
      <c r="C10" s="78"/>
      <c r="D10" s="78"/>
      <c r="E10" s="78"/>
    </row>
    <row r="11" spans="1:5">
      <c r="A11" s="15" t="s">
        <v>59</v>
      </c>
      <c r="B11" s="87">
        <f>SUM(B5:B10)</f>
        <v>600000</v>
      </c>
      <c r="C11" s="87">
        <f>SUM(C5:C10)</f>
        <v>0</v>
      </c>
      <c r="D11" s="87">
        <f>SUM(D5:D10)</f>
        <v>0</v>
      </c>
      <c r="E11" s="87">
        <f t="shared" ref="E11" si="0">SUM(B11:D11)</f>
        <v>600000</v>
      </c>
    </row>
    <row r="12" spans="1:5">
      <c r="A12" s="36"/>
      <c r="B12" s="36"/>
      <c r="C12" s="36"/>
      <c r="D12" s="36"/>
      <c r="E12" s="36"/>
    </row>
    <row r="13" spans="1:5">
      <c r="A13" s="442" t="s">
        <v>282</v>
      </c>
      <c r="B13" s="442"/>
      <c r="C13" s="442"/>
      <c r="D13" s="442"/>
      <c r="E13" s="442"/>
    </row>
    <row r="14" spans="1:5" ht="15.75" customHeight="1">
      <c r="A14" s="443" t="s">
        <v>298</v>
      </c>
      <c r="B14" s="443"/>
      <c r="C14" s="443"/>
      <c r="D14" s="443"/>
      <c r="E14" s="443"/>
    </row>
    <row r="15" spans="1:5">
      <c r="A15" s="416" t="s">
        <v>15</v>
      </c>
      <c r="B15" s="416"/>
      <c r="C15" s="416"/>
      <c r="D15" s="416"/>
      <c r="E15" s="416"/>
    </row>
    <row r="16" spans="1:5" ht="30.6">
      <c r="A16" s="11" t="s">
        <v>60</v>
      </c>
      <c r="B16" s="11" t="s">
        <v>17</v>
      </c>
      <c r="C16" s="12" t="s">
        <v>296</v>
      </c>
      <c r="D16" s="12"/>
      <c r="E16" s="11" t="s">
        <v>18</v>
      </c>
    </row>
    <row r="17" spans="1:5">
      <c r="A17" s="121"/>
      <c r="B17" s="78"/>
      <c r="C17" s="78"/>
      <c r="D17" s="125"/>
      <c r="E17" s="78"/>
    </row>
    <row r="18" spans="1:5">
      <c r="A18" s="121"/>
      <c r="B18" s="78"/>
      <c r="C18" s="78"/>
      <c r="D18" s="125"/>
      <c r="E18" s="78"/>
    </row>
    <row r="19" spans="1:5">
      <c r="A19" s="121"/>
      <c r="B19" s="78"/>
      <c r="C19" s="78"/>
      <c r="D19" s="125"/>
      <c r="E19" s="78"/>
    </row>
    <row r="20" spans="1:5">
      <c r="A20" s="121"/>
      <c r="B20" s="78"/>
      <c r="C20" s="78"/>
      <c r="D20" s="125"/>
      <c r="E20" s="78"/>
    </row>
    <row r="21" spans="1:5">
      <c r="A21" s="121"/>
      <c r="B21" s="78"/>
      <c r="C21" s="78"/>
      <c r="D21" s="125"/>
      <c r="E21" s="78"/>
    </row>
    <row r="22" spans="1:5">
      <c r="A22" s="121"/>
      <c r="B22" s="78"/>
      <c r="C22" s="78"/>
      <c r="D22" s="126"/>
      <c r="E22" s="78"/>
    </row>
    <row r="23" spans="1:5">
      <c r="A23" s="15" t="s">
        <v>59</v>
      </c>
      <c r="B23" s="76"/>
      <c r="C23" s="76"/>
      <c r="D23" s="76"/>
      <c r="E23" s="76"/>
    </row>
    <row r="24" spans="1:5">
      <c r="A24" s="44"/>
      <c r="B24" s="44"/>
      <c r="C24" s="45"/>
      <c r="D24" s="45"/>
      <c r="E24" s="45"/>
    </row>
    <row r="25" spans="1:5">
      <c r="A25" s="442" t="s">
        <v>283</v>
      </c>
      <c r="B25" s="442"/>
      <c r="C25" s="442"/>
      <c r="D25" s="442"/>
      <c r="E25" s="442"/>
    </row>
    <row r="26" spans="1:5" ht="13.5" customHeight="1">
      <c r="A26" s="443" t="s">
        <v>231</v>
      </c>
      <c r="B26" s="443"/>
      <c r="C26" s="443"/>
      <c r="D26" s="443"/>
      <c r="E26" s="443"/>
    </row>
    <row r="27" spans="1:5">
      <c r="A27" s="416" t="s">
        <v>15</v>
      </c>
      <c r="B27" s="416"/>
      <c r="C27" s="416"/>
      <c r="D27" s="416"/>
      <c r="E27" s="416"/>
    </row>
    <row r="28" spans="1:5" ht="31.5" customHeight="1">
      <c r="A28" s="11" t="s">
        <v>60</v>
      </c>
      <c r="B28" s="11" t="s">
        <v>17</v>
      </c>
      <c r="C28" s="12" t="s">
        <v>296</v>
      </c>
      <c r="D28" s="12"/>
      <c r="E28" s="11" t="s">
        <v>18</v>
      </c>
    </row>
    <row r="29" spans="1:5">
      <c r="A29" s="275"/>
      <c r="B29" s="235"/>
      <c r="C29" s="14"/>
      <c r="D29" s="14"/>
      <c r="E29" s="78"/>
    </row>
    <row r="30" spans="1:5">
      <c r="A30" s="14"/>
      <c r="B30" s="14"/>
      <c r="C30" s="14"/>
      <c r="D30" s="14"/>
      <c r="E30" s="78"/>
    </row>
    <row r="31" spans="1:5">
      <c r="A31" s="14"/>
      <c r="B31" s="14"/>
      <c r="C31" s="14"/>
      <c r="D31" s="14"/>
      <c r="E31" s="78"/>
    </row>
    <row r="32" spans="1:5">
      <c r="A32" s="15" t="s">
        <v>59</v>
      </c>
      <c r="B32" s="15"/>
      <c r="C32" s="15"/>
      <c r="D32" s="15"/>
      <c r="E32" s="78"/>
    </row>
    <row r="33" spans="1:5">
      <c r="A33" s="36"/>
      <c r="B33" s="36"/>
      <c r="C33" s="36"/>
      <c r="D33" s="36"/>
      <c r="E33" s="36"/>
    </row>
    <row r="34" spans="1:5">
      <c r="A34" s="36"/>
      <c r="B34" s="36"/>
      <c r="C34" s="36"/>
      <c r="D34" s="36"/>
      <c r="E34" s="36"/>
    </row>
    <row r="35" spans="1:5">
      <c r="A35" s="442" t="s">
        <v>284</v>
      </c>
      <c r="B35" s="442"/>
      <c r="C35" s="442"/>
      <c r="D35" s="442"/>
      <c r="E35" s="442"/>
    </row>
    <row r="36" spans="1:5">
      <c r="A36" s="443" t="s">
        <v>232</v>
      </c>
      <c r="B36" s="443"/>
      <c r="C36" s="443"/>
      <c r="D36" s="443"/>
      <c r="E36" s="443"/>
    </row>
    <row r="37" spans="1:5">
      <c r="A37" s="416" t="s">
        <v>15</v>
      </c>
      <c r="B37" s="416"/>
      <c r="C37" s="416"/>
      <c r="D37" s="416"/>
      <c r="E37" s="416"/>
    </row>
    <row r="38" spans="1:5" ht="30.6">
      <c r="A38" s="41" t="s">
        <v>60</v>
      </c>
      <c r="B38" s="11" t="s">
        <v>17</v>
      </c>
      <c r="C38" s="12" t="s">
        <v>296</v>
      </c>
      <c r="D38" s="12"/>
      <c r="E38" s="11" t="s">
        <v>18</v>
      </c>
    </row>
    <row r="39" spans="1:5">
      <c r="A39" s="14"/>
      <c r="B39" s="14"/>
      <c r="C39" s="14"/>
      <c r="D39" s="14"/>
      <c r="E39" s="14">
        <f>SUM(B39:D39)</f>
        <v>0</v>
      </c>
    </row>
    <row r="40" spans="1:5">
      <c r="A40" s="14"/>
      <c r="B40" s="14"/>
      <c r="C40" s="14"/>
      <c r="D40" s="14"/>
      <c r="E40" s="14">
        <f>SUM(B40:D40)</f>
        <v>0</v>
      </c>
    </row>
    <row r="41" spans="1:5">
      <c r="A41" s="14"/>
      <c r="B41" s="14"/>
      <c r="C41" s="14"/>
      <c r="D41" s="14"/>
      <c r="E41" s="14">
        <f>SUM(B41:D41)</f>
        <v>0</v>
      </c>
    </row>
    <row r="42" spans="1:5">
      <c r="A42" s="15" t="s">
        <v>59</v>
      </c>
      <c r="B42" s="15">
        <f>SUM(B39:B41)</f>
        <v>0</v>
      </c>
      <c r="C42" s="15">
        <f>SUM(C39:C41)</f>
        <v>0</v>
      </c>
      <c r="D42" s="15">
        <f>SUM(D39:D41)</f>
        <v>0</v>
      </c>
      <c r="E42" s="14">
        <f>SUM(B42:D42)</f>
        <v>0</v>
      </c>
    </row>
  </sheetData>
  <mergeCells count="10">
    <mergeCell ref="A37:E37"/>
    <mergeCell ref="A13:E13"/>
    <mergeCell ref="A14:E14"/>
    <mergeCell ref="A15:E15"/>
    <mergeCell ref="A35:E35"/>
    <mergeCell ref="A1:E1"/>
    <mergeCell ref="A25:E25"/>
    <mergeCell ref="A26:E26"/>
    <mergeCell ref="A27:E27"/>
    <mergeCell ref="A36:E36"/>
  </mergeCells>
  <phoneticPr fontId="24" type="noConversion"/>
  <pageMargins left="0.22" right="0.18" top="1" bottom="1" header="0.5" footer="0.5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17</vt:i4>
      </vt:variant>
    </vt:vector>
  </HeadingPairs>
  <TitlesOfParts>
    <vt:vector size="36" baseType="lpstr">
      <vt:lpstr>1</vt:lpstr>
      <vt:lpstr>1.1</vt:lpstr>
      <vt:lpstr>2</vt:lpstr>
      <vt:lpstr>2.1-2.1</vt:lpstr>
      <vt:lpstr>2.3</vt:lpstr>
      <vt:lpstr>2.4.-2.8</vt:lpstr>
      <vt:lpstr>3</vt:lpstr>
      <vt:lpstr>4</vt:lpstr>
      <vt:lpstr>4.1-4.4</vt:lpstr>
      <vt:lpstr>5</vt:lpstr>
      <vt:lpstr>6-7</vt:lpstr>
      <vt:lpstr>9</vt:lpstr>
      <vt:lpstr>8</vt:lpstr>
      <vt:lpstr>10</vt:lpstr>
      <vt:lpstr>11</vt:lpstr>
      <vt:lpstr>12</vt:lpstr>
      <vt:lpstr>13</vt:lpstr>
      <vt:lpstr>14</vt:lpstr>
      <vt:lpstr>Munka2</vt:lpstr>
      <vt:lpstr>'1'!Nyomtatási_terület</vt:lpstr>
      <vt:lpstr>'1.1'!Nyomtatási_terület</vt:lpstr>
      <vt:lpstr>'10'!Nyomtatási_terület</vt:lpstr>
      <vt:lpstr>'11'!Nyomtatási_terület</vt:lpstr>
      <vt:lpstr>'12'!Nyomtatási_terület</vt:lpstr>
      <vt:lpstr>'13'!Nyomtatási_terület</vt:lpstr>
      <vt:lpstr>'2'!Nyomtatási_terület</vt:lpstr>
      <vt:lpstr>'2.1-2.1'!Nyomtatási_terület</vt:lpstr>
      <vt:lpstr>'2.3'!Nyomtatási_terület</vt:lpstr>
      <vt:lpstr>'2.4.-2.8'!Nyomtatási_terület</vt:lpstr>
      <vt:lpstr>'3'!Nyomtatási_terület</vt:lpstr>
      <vt:lpstr>'4'!Nyomtatási_terület</vt:lpstr>
      <vt:lpstr>'4.1-4.4'!Nyomtatási_terület</vt:lpstr>
      <vt:lpstr>'5'!Nyomtatási_terület</vt:lpstr>
      <vt:lpstr>'6-7'!Nyomtatási_terület</vt:lpstr>
      <vt:lpstr>'8'!Nyomtatási_terület</vt:lpstr>
      <vt:lpstr>'9'!Nyomtatási_terület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Jegyző</cp:lastModifiedBy>
  <cp:lastPrinted>2020-02-08T19:11:43Z</cp:lastPrinted>
  <dcterms:created xsi:type="dcterms:W3CDTF">2012-01-09T10:15:23Z</dcterms:created>
  <dcterms:modified xsi:type="dcterms:W3CDTF">2020-02-12T12:50:00Z</dcterms:modified>
</cp:coreProperties>
</file>